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kimble/Documents/Lets and Quantities/FY2027/"/>
    </mc:Choice>
  </mc:AlternateContent>
  <xr:revisionPtr revIDLastSave="0" documentId="8_{FC09F489-61BA-384D-88E3-F7E66C512885}" xr6:coauthVersionLast="47" xr6:coauthVersionMax="47" xr10:uidLastSave="{00000000-0000-0000-0000-000000000000}"/>
  <bookViews>
    <workbookView xWindow="40" yWindow="680" windowWidth="30200" windowHeight="17720" tabRatio="688" xr2:uid="{00000000-000D-0000-FFFF-FFFF00000000}"/>
  </bookViews>
  <sheets>
    <sheet name="SummaryFY27" sheetId="36" r:id="rId1"/>
    <sheet name="FY 27 Project Listing" sheetId="38" r:id="rId2"/>
  </sheets>
  <definedNames>
    <definedName name="_xlnm._FilterDatabase" localSheetId="1" hidden="1">'FY 27 Project Listing'!$A$1:$S$408</definedName>
    <definedName name="projects">#REF!</definedName>
    <definedName name="projects2">#REF!</definedName>
    <definedName name="projects3">#REF!</definedName>
    <definedName name="projects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" i="38" l="1"/>
  <c r="B19" i="38"/>
  <c r="A19" i="38" s="1"/>
  <c r="B39" i="38"/>
  <c r="A39" i="38" s="1"/>
  <c r="B80" i="38"/>
  <c r="A80" i="38" s="1"/>
  <c r="B114" i="38"/>
  <c r="A114" i="38" s="1"/>
  <c r="B153" i="38"/>
  <c r="A153" i="38" s="1"/>
  <c r="B208" i="38"/>
  <c r="A208" i="38" s="1"/>
  <c r="B249" i="38"/>
  <c r="A249" i="38" s="1"/>
  <c r="B314" i="38"/>
  <c r="A314" i="38" s="1"/>
  <c r="B372" i="38"/>
  <c r="A372" i="38" s="1"/>
  <c r="B385" i="38"/>
  <c r="A385" i="38" s="1"/>
  <c r="B386" i="38"/>
  <c r="R2" i="38"/>
  <c r="Q2" i="38"/>
  <c r="P2" i="38"/>
  <c r="O2" i="38"/>
  <c r="N2" i="38"/>
  <c r="M2" i="38"/>
  <c r="L2" i="38"/>
  <c r="J40" i="36"/>
  <c r="I40" i="36"/>
  <c r="H40" i="36"/>
  <c r="G40" i="36"/>
  <c r="F40" i="36"/>
  <c r="E40" i="36"/>
  <c r="D40" i="36"/>
  <c r="C40" i="36"/>
  <c r="B40" i="36"/>
  <c r="J39" i="36"/>
  <c r="I39" i="36"/>
  <c r="H39" i="36"/>
  <c r="G39" i="36"/>
  <c r="F39" i="36"/>
  <c r="E39" i="36"/>
  <c r="D39" i="36"/>
  <c r="C39" i="36"/>
  <c r="B39" i="36"/>
  <c r="J38" i="36"/>
  <c r="I38" i="36"/>
  <c r="H38" i="36"/>
  <c r="G38" i="36"/>
  <c r="F38" i="36"/>
  <c r="E38" i="36"/>
  <c r="D38" i="36"/>
  <c r="C38" i="36"/>
  <c r="B38" i="36"/>
  <c r="J37" i="36"/>
  <c r="I37" i="36"/>
  <c r="H37" i="36"/>
  <c r="G37" i="36"/>
  <c r="F37" i="36"/>
  <c r="E37" i="36"/>
  <c r="D37" i="36"/>
  <c r="C37" i="36"/>
  <c r="B37" i="36"/>
  <c r="J36" i="36"/>
  <c r="I36" i="36"/>
  <c r="H36" i="36"/>
  <c r="G36" i="36"/>
  <c r="F36" i="36"/>
  <c r="E36" i="36"/>
  <c r="D36" i="36"/>
  <c r="C36" i="36"/>
  <c r="B36" i="36"/>
  <c r="J35" i="36"/>
  <c r="I35" i="36"/>
  <c r="H35" i="36"/>
  <c r="G35" i="36"/>
  <c r="F35" i="36"/>
  <c r="E35" i="36"/>
  <c r="D35" i="36"/>
  <c r="C35" i="36"/>
  <c r="B35" i="36"/>
  <c r="C410" i="38" a="1"/>
  <c r="B410" i="38"/>
  <c r="A410" i="38" s="1"/>
  <c r="C17" i="38" a="1"/>
  <c r="C3" i="38" a="1"/>
  <c r="C4" i="38" a="1"/>
  <c r="C5" i="38" a="1"/>
  <c r="C6" i="38" a="1"/>
  <c r="C7" i="38" a="1"/>
  <c r="C8" i="38" a="1"/>
  <c r="C9" i="38" a="1"/>
  <c r="C10" i="38" a="1"/>
  <c r="C11" i="38" a="1"/>
  <c r="C12" i="38" a="1"/>
  <c r="C13" i="38" a="1"/>
  <c r="C14" i="38" a="1"/>
  <c r="C15" i="38" a="1"/>
  <c r="C16" i="38" a="1"/>
  <c r="C18" i="38" a="1"/>
  <c r="C19" i="38" a="1"/>
  <c r="C20" i="38" a="1"/>
  <c r="C21" i="38" a="1"/>
  <c r="C22" i="38" a="1"/>
  <c r="C23" i="38" a="1"/>
  <c r="C24" i="38" a="1"/>
  <c r="C25" i="38" a="1"/>
  <c r="C26" i="38" a="1"/>
  <c r="C27" i="38" a="1"/>
  <c r="C28" i="38" a="1"/>
  <c r="C29" i="38" a="1"/>
  <c r="C30" i="38" a="1"/>
  <c r="C31" i="38" a="1"/>
  <c r="C32" i="38" a="1"/>
  <c r="C33" i="38" a="1"/>
  <c r="C34" i="38" a="1"/>
  <c r="C35" i="38" a="1"/>
  <c r="C36" i="38" a="1"/>
  <c r="C37" i="38" a="1"/>
  <c r="C38" i="38" a="1"/>
  <c r="C39" i="38" a="1"/>
  <c r="C40" i="38" a="1"/>
  <c r="C41" i="38" a="1"/>
  <c r="C42" i="38" a="1"/>
  <c r="C43" i="38" a="1"/>
  <c r="C44" i="38" a="1"/>
  <c r="C45" i="38" a="1"/>
  <c r="C46" i="38" a="1"/>
  <c r="C47" i="38" a="1"/>
  <c r="C48" i="38" a="1"/>
  <c r="C49" i="38" a="1"/>
  <c r="C50" i="38" a="1"/>
  <c r="C51" i="38" a="1"/>
  <c r="C52" i="38" a="1"/>
  <c r="C53" i="38" a="1"/>
  <c r="C54" i="38" a="1"/>
  <c r="C55" i="38" a="1"/>
  <c r="C56" i="38" a="1"/>
  <c r="C57" i="38" a="1"/>
  <c r="C58" i="38" a="1"/>
  <c r="C59" i="38" a="1"/>
  <c r="C60" i="38" a="1"/>
  <c r="C61" i="38" a="1"/>
  <c r="C62" i="38" a="1"/>
  <c r="C63" i="38" a="1"/>
  <c r="C64" i="38" a="1"/>
  <c r="C65" i="38" a="1"/>
  <c r="C66" i="38" a="1"/>
  <c r="C67" i="38" a="1"/>
  <c r="C68" i="38" a="1"/>
  <c r="C69" i="38" a="1"/>
  <c r="C70" i="38" a="1"/>
  <c r="C71" i="38" a="1"/>
  <c r="C72" i="38" a="1"/>
  <c r="C73" i="38" a="1"/>
  <c r="C74" i="38" a="1"/>
  <c r="C75" i="38" a="1"/>
  <c r="C76" i="38" a="1"/>
  <c r="C77" i="38" a="1"/>
  <c r="C78" i="38" a="1"/>
  <c r="C79" i="38" a="1"/>
  <c r="C80" i="38" a="1"/>
  <c r="C81" i="38" a="1"/>
  <c r="C82" i="38" a="1"/>
  <c r="C83" i="38" a="1"/>
  <c r="C84" i="38" a="1"/>
  <c r="C85" i="38" a="1"/>
  <c r="C86" i="38" a="1"/>
  <c r="C87" i="38" a="1"/>
  <c r="C88" i="38" a="1"/>
  <c r="C89" i="38" a="1"/>
  <c r="C90" i="38" a="1"/>
  <c r="C91" i="38" a="1"/>
  <c r="C92" i="38" a="1"/>
  <c r="C93" i="38" a="1"/>
  <c r="C94" i="38" a="1"/>
  <c r="C95" i="38" a="1"/>
  <c r="C96" i="38" a="1"/>
  <c r="C97" i="38" a="1"/>
  <c r="C98" i="38" a="1"/>
  <c r="C99" i="38" a="1"/>
  <c r="C100" i="38" a="1"/>
  <c r="C101" i="38" a="1"/>
  <c r="C102" i="38" a="1"/>
  <c r="C103" i="38" a="1"/>
  <c r="C104" i="38" a="1"/>
  <c r="C105" i="38" a="1"/>
  <c r="C106" i="38" a="1"/>
  <c r="C107" i="38" a="1"/>
  <c r="C108" i="38" a="1"/>
  <c r="C109" i="38" a="1"/>
  <c r="C110" i="38" a="1"/>
  <c r="C111" i="38" a="1"/>
  <c r="C112" i="38" a="1"/>
  <c r="C113" i="38" a="1"/>
  <c r="C114" i="38" a="1"/>
  <c r="C115" i="38" a="1"/>
  <c r="C116" i="38" a="1"/>
  <c r="C117" i="38" a="1"/>
  <c r="C118" i="38" a="1"/>
  <c r="C119" i="38" a="1"/>
  <c r="C120" i="38" a="1"/>
  <c r="C121" i="38" a="1"/>
  <c r="C122" i="38" a="1"/>
  <c r="C123" i="38" a="1"/>
  <c r="C124" i="38" a="1"/>
  <c r="C125" i="38" a="1"/>
  <c r="C126" i="38" a="1"/>
  <c r="C127" i="38" a="1"/>
  <c r="C128" i="38" a="1"/>
  <c r="C129" i="38" a="1"/>
  <c r="C130" i="38" a="1"/>
  <c r="C131" i="38" a="1"/>
  <c r="C132" i="38" a="1"/>
  <c r="C133" i="38" a="1"/>
  <c r="C134" i="38" a="1"/>
  <c r="C135" i="38" a="1"/>
  <c r="C136" i="38" a="1"/>
  <c r="C137" i="38" a="1"/>
  <c r="C138" i="38" a="1"/>
  <c r="C139" i="38" a="1"/>
  <c r="C140" i="38" a="1"/>
  <c r="C141" i="38" a="1"/>
  <c r="C142" i="38" a="1"/>
  <c r="C143" i="38" a="1"/>
  <c r="C144" i="38" a="1"/>
  <c r="C145" i="38" a="1"/>
  <c r="C146" i="38" a="1"/>
  <c r="C147" i="38" a="1"/>
  <c r="C148" i="38" a="1"/>
  <c r="C149" i="38" a="1"/>
  <c r="C150" i="38" a="1"/>
  <c r="C151" i="38" a="1"/>
  <c r="C152" i="38" a="1"/>
  <c r="C153" i="38" a="1"/>
  <c r="C154" i="38" a="1"/>
  <c r="C155" i="38" a="1"/>
  <c r="C156" i="38" a="1"/>
  <c r="C157" i="38" a="1"/>
  <c r="C158" i="38" a="1"/>
  <c r="C159" i="38" a="1"/>
  <c r="C160" i="38" a="1"/>
  <c r="C161" i="38" a="1"/>
  <c r="C162" i="38" a="1"/>
  <c r="C163" i="38" a="1"/>
  <c r="C164" i="38" a="1"/>
  <c r="C165" i="38" a="1"/>
  <c r="C166" i="38" a="1"/>
  <c r="C167" i="38" a="1"/>
  <c r="C168" i="38" a="1"/>
  <c r="C169" i="38" a="1"/>
  <c r="C170" i="38" a="1"/>
  <c r="C171" i="38" a="1"/>
  <c r="C172" i="38" a="1"/>
  <c r="C173" i="38" a="1"/>
  <c r="C174" i="38" a="1"/>
  <c r="C175" i="38" a="1"/>
  <c r="C176" i="38" a="1"/>
  <c r="C177" i="38" a="1"/>
  <c r="C178" i="38" a="1"/>
  <c r="C179" i="38" a="1"/>
  <c r="C180" i="38" a="1"/>
  <c r="C181" i="38" a="1"/>
  <c r="C182" i="38" a="1"/>
  <c r="C183" i="38" a="1"/>
  <c r="C184" i="38" a="1"/>
  <c r="C185" i="38" a="1"/>
  <c r="C186" i="38" a="1"/>
  <c r="C187" i="38" a="1"/>
  <c r="C188" i="38" a="1"/>
  <c r="C189" i="38" a="1"/>
  <c r="C190" i="38" a="1"/>
  <c r="C191" i="38" a="1"/>
  <c r="C192" i="38" a="1"/>
  <c r="C193" i="38" a="1"/>
  <c r="C194" i="38" a="1"/>
  <c r="C195" i="38" a="1"/>
  <c r="C196" i="38" a="1"/>
  <c r="C197" i="38" a="1"/>
  <c r="C198" i="38" a="1"/>
  <c r="C199" i="38" a="1"/>
  <c r="C200" i="38" a="1"/>
  <c r="C201" i="38" a="1"/>
  <c r="C202" i="38" a="1"/>
  <c r="C203" i="38" a="1"/>
  <c r="C204" i="38" a="1"/>
  <c r="C205" i="38" a="1"/>
  <c r="C206" i="38" a="1"/>
  <c r="C207" i="38" a="1"/>
  <c r="C208" i="38" a="1"/>
  <c r="C209" i="38" a="1"/>
  <c r="C210" i="38" a="1"/>
  <c r="C211" i="38" a="1"/>
  <c r="C212" i="38" a="1"/>
  <c r="C213" i="38" a="1"/>
  <c r="C214" i="38" a="1"/>
  <c r="C215" i="38" a="1"/>
  <c r="C216" i="38" a="1"/>
  <c r="C217" i="38" a="1"/>
  <c r="C218" i="38" a="1"/>
  <c r="C219" i="38" a="1"/>
  <c r="C220" i="38" a="1"/>
  <c r="C221" i="38" a="1"/>
  <c r="C222" i="38" a="1"/>
  <c r="C223" i="38" a="1"/>
  <c r="C224" i="38" a="1"/>
  <c r="C225" i="38" a="1"/>
  <c r="C226" i="38" a="1"/>
  <c r="C227" i="38" a="1"/>
  <c r="C228" i="38" a="1"/>
  <c r="C229" i="38" a="1"/>
  <c r="C230" i="38" a="1"/>
  <c r="C231" i="38" a="1"/>
  <c r="C232" i="38" a="1"/>
  <c r="C233" i="38" a="1"/>
  <c r="C234" i="38" a="1"/>
  <c r="C235" i="38" a="1"/>
  <c r="C236" i="38" a="1"/>
  <c r="C237" i="38" a="1"/>
  <c r="C238" i="38" a="1"/>
  <c r="C239" i="38" a="1"/>
  <c r="C240" i="38" a="1"/>
  <c r="C241" i="38" a="1"/>
  <c r="C242" i="38" a="1"/>
  <c r="C243" i="38" a="1"/>
  <c r="C244" i="38" a="1"/>
  <c r="C245" i="38" a="1"/>
  <c r="C246" i="38" a="1"/>
  <c r="C247" i="38" a="1"/>
  <c r="C248" i="38" a="1"/>
  <c r="C249" i="38" a="1"/>
  <c r="C250" i="38" a="1"/>
  <c r="C251" i="38" a="1"/>
  <c r="C252" i="38" a="1"/>
  <c r="C253" i="38" a="1"/>
  <c r="C254" i="38" a="1"/>
  <c r="C255" i="38" a="1"/>
  <c r="C256" i="38" a="1"/>
  <c r="C257" i="38" a="1"/>
  <c r="C258" i="38" a="1"/>
  <c r="C259" i="38" a="1"/>
  <c r="C260" i="38" a="1"/>
  <c r="C261" i="38" a="1"/>
  <c r="C262" i="38" a="1"/>
  <c r="C263" i="38" a="1"/>
  <c r="C264" i="38" a="1"/>
  <c r="C265" i="38" a="1"/>
  <c r="C266" i="38" a="1"/>
  <c r="C267" i="38" a="1"/>
  <c r="C268" i="38" a="1"/>
  <c r="C269" i="38" a="1"/>
  <c r="C270" i="38" a="1"/>
  <c r="C271" i="38" a="1"/>
  <c r="C272" i="38" a="1"/>
  <c r="C273" i="38" a="1"/>
  <c r="C274" i="38" a="1"/>
  <c r="C275" i="38" a="1"/>
  <c r="C276" i="38" a="1"/>
  <c r="C277" i="38" a="1"/>
  <c r="C278" i="38" a="1"/>
  <c r="C279" i="38" a="1"/>
  <c r="C280" i="38" a="1"/>
  <c r="C281" i="38" a="1"/>
  <c r="C282" i="38" a="1"/>
  <c r="C283" i="38" a="1"/>
  <c r="C284" i="38" a="1"/>
  <c r="C285" i="38" a="1"/>
  <c r="C286" i="38" a="1"/>
  <c r="C287" i="38" a="1"/>
  <c r="C288" i="38" a="1"/>
  <c r="C289" i="38" a="1"/>
  <c r="C290" i="38" a="1"/>
  <c r="C291" i="38" a="1"/>
  <c r="C292" i="38" a="1"/>
  <c r="C293" i="38" a="1"/>
  <c r="C294" i="38" a="1"/>
  <c r="C295" i="38" a="1"/>
  <c r="C296" i="38" a="1"/>
  <c r="C297" i="38" a="1"/>
  <c r="C298" i="38" a="1"/>
  <c r="C299" i="38" a="1"/>
  <c r="C300" i="38" a="1"/>
  <c r="C301" i="38" a="1"/>
  <c r="C302" i="38" a="1"/>
  <c r="C303" i="38" a="1"/>
  <c r="C304" i="38" a="1"/>
  <c r="C305" i="38" a="1"/>
  <c r="C306" i="38" a="1"/>
  <c r="C307" i="38" a="1"/>
  <c r="C308" i="38" a="1"/>
  <c r="C309" i="38" a="1"/>
  <c r="C310" i="38" a="1"/>
  <c r="C311" i="38" a="1"/>
  <c r="C312" i="38" a="1"/>
  <c r="C313" i="38" a="1"/>
  <c r="C314" i="38" a="1"/>
  <c r="C315" i="38" a="1"/>
  <c r="C316" i="38" a="1"/>
  <c r="C317" i="38" a="1"/>
  <c r="C318" i="38" a="1"/>
  <c r="C319" i="38" a="1"/>
  <c r="C320" i="38" a="1"/>
  <c r="C321" i="38" a="1"/>
  <c r="C322" i="38" a="1"/>
  <c r="C323" i="38" a="1"/>
  <c r="C324" i="38" a="1"/>
  <c r="C325" i="38" a="1"/>
  <c r="C326" i="38" a="1"/>
  <c r="C327" i="38" a="1"/>
  <c r="C328" i="38" a="1"/>
  <c r="C329" i="38" a="1"/>
  <c r="C330" i="38" a="1"/>
  <c r="C331" i="38" a="1"/>
  <c r="C332" i="38" a="1"/>
  <c r="C333" i="38" a="1"/>
  <c r="C334" i="38" a="1"/>
  <c r="C335" i="38" a="1"/>
  <c r="C336" i="38" a="1"/>
  <c r="C337" i="38" a="1"/>
  <c r="C338" i="38" a="1"/>
  <c r="C339" i="38" a="1"/>
  <c r="C340" i="38" a="1"/>
  <c r="C341" i="38" a="1"/>
  <c r="C342" i="38" a="1"/>
  <c r="C343" i="38" a="1"/>
  <c r="C344" i="38" a="1"/>
  <c r="C345" i="38" a="1"/>
  <c r="C346" i="38" a="1"/>
  <c r="C347" i="38" a="1"/>
  <c r="C348" i="38" a="1"/>
  <c r="C349" i="38" a="1"/>
  <c r="C350" i="38" a="1"/>
  <c r="C351" i="38" a="1"/>
  <c r="C352" i="38" a="1"/>
  <c r="C353" i="38" a="1"/>
  <c r="C354" i="38" a="1"/>
  <c r="C355" i="38" a="1"/>
  <c r="C356" i="38" a="1"/>
  <c r="C357" i="38" a="1"/>
  <c r="C358" i="38" a="1"/>
  <c r="C359" i="38" a="1"/>
  <c r="C360" i="38" a="1"/>
  <c r="C361" i="38" a="1"/>
  <c r="C362" i="38" a="1"/>
  <c r="C363" i="38" a="1"/>
  <c r="C364" i="38" a="1"/>
  <c r="C365" i="38" a="1"/>
  <c r="C366" i="38" a="1"/>
  <c r="C367" i="38" a="1"/>
  <c r="C368" i="38" a="1"/>
  <c r="C369" i="38" a="1"/>
  <c r="C370" i="38" a="1"/>
  <c r="C371" i="38" a="1"/>
  <c r="C372" i="38" a="1"/>
  <c r="C373" i="38" a="1"/>
  <c r="C374" i="38" a="1"/>
  <c r="C375" i="38" a="1"/>
  <c r="C376" i="38" a="1"/>
  <c r="C377" i="38" a="1"/>
  <c r="C378" i="38" a="1"/>
  <c r="C379" i="38" a="1"/>
  <c r="C380" i="38" a="1"/>
  <c r="C381" i="38" a="1"/>
  <c r="C382" i="38" a="1"/>
  <c r="C383" i="38" a="1"/>
  <c r="C384" i="38" a="1"/>
  <c r="C385" i="38" a="1"/>
  <c r="C386" i="38" a="1"/>
  <c r="C387" i="38" a="1"/>
  <c r="C388" i="38" a="1"/>
  <c r="C389" i="38" a="1"/>
  <c r="C390" i="38" a="1"/>
  <c r="C391" i="38" a="1"/>
  <c r="C392" i="38" a="1"/>
  <c r="C393" i="38" a="1"/>
  <c r="C394" i="38" a="1"/>
  <c r="C395" i="38" a="1"/>
  <c r="C396" i="38" a="1"/>
  <c r="C397" i="38" a="1"/>
  <c r="C398" i="38" a="1"/>
  <c r="C399" i="38" a="1"/>
  <c r="C400" i="38" a="1"/>
  <c r="C401" i="38" a="1"/>
  <c r="C402" i="38" a="1"/>
  <c r="C403" i="38" a="1"/>
  <c r="C404" i="38" a="1"/>
  <c r="C405" i="38" a="1"/>
  <c r="C406" i="38" a="1"/>
  <c r="C407" i="38" a="1"/>
  <c r="C408" i="38" a="1"/>
  <c r="B3" i="38"/>
  <c r="A3" i="38" s="1"/>
  <c r="B373" i="38" l="1"/>
  <c r="A373" i="38" s="1"/>
  <c r="B209" i="38"/>
  <c r="A209" i="38" s="1"/>
  <c r="B315" i="38"/>
  <c r="B81" i="38"/>
  <c r="B20" i="38"/>
  <c r="B374" i="38"/>
  <c r="B250" i="38"/>
  <c r="B154" i="38"/>
  <c r="B115" i="38"/>
  <c r="B4" i="38"/>
  <c r="B40" i="38"/>
  <c r="B387" i="38"/>
  <c r="A386" i="38"/>
  <c r="C30" i="36"/>
  <c r="C28" i="36"/>
  <c r="B30" i="36"/>
  <c r="J27" i="36"/>
  <c r="B28" i="36"/>
  <c r="C26" i="36"/>
  <c r="E28" i="36"/>
  <c r="G30" i="36"/>
  <c r="F30" i="36"/>
  <c r="E26" i="36"/>
  <c r="F26" i="36"/>
  <c r="H28" i="36"/>
  <c r="G26" i="36"/>
  <c r="I28" i="36"/>
  <c r="H26" i="36"/>
  <c r="J28" i="36"/>
  <c r="D26" i="36"/>
  <c r="J30" i="36"/>
  <c r="I26" i="36"/>
  <c r="B29" i="36"/>
  <c r="J26" i="36"/>
  <c r="C27" i="36"/>
  <c r="E29" i="36"/>
  <c r="H25" i="36"/>
  <c r="I25" i="36"/>
  <c r="J25" i="36"/>
  <c r="C29" i="36"/>
  <c r="B27" i="36"/>
  <c r="D29" i="36"/>
  <c r="E27" i="36"/>
  <c r="D28" i="36"/>
  <c r="H30" i="36"/>
  <c r="D27" i="36"/>
  <c r="C25" i="36"/>
  <c r="G29" i="36"/>
  <c r="D25" i="36"/>
  <c r="F27" i="36"/>
  <c r="H29" i="36"/>
  <c r="D30" i="36"/>
  <c r="G28" i="36"/>
  <c r="B25" i="36"/>
  <c r="E25" i="36"/>
  <c r="G27" i="36"/>
  <c r="I29" i="36"/>
  <c r="F29" i="36"/>
  <c r="F25" i="36"/>
  <c r="H27" i="36"/>
  <c r="J29" i="36"/>
  <c r="E30" i="36"/>
  <c r="B26" i="36"/>
  <c r="F28" i="36"/>
  <c r="I30" i="36"/>
  <c r="G25" i="36"/>
  <c r="I27" i="36"/>
  <c r="B41" i="36"/>
  <c r="C41" i="36"/>
  <c r="D41" i="36"/>
  <c r="E41" i="36"/>
  <c r="F41" i="36"/>
  <c r="G41" i="36"/>
  <c r="H41" i="36"/>
  <c r="I41" i="36"/>
  <c r="J41" i="36"/>
  <c r="B210" i="38" l="1"/>
  <c r="A20" i="38"/>
  <c r="B21" i="38"/>
  <c r="A81" i="38"/>
  <c r="B82" i="38"/>
  <c r="A315" i="38"/>
  <c r="B316" i="38"/>
  <c r="A115" i="38"/>
  <c r="B116" i="38"/>
  <c r="A154" i="38"/>
  <c r="B155" i="38"/>
  <c r="B5" i="38"/>
  <c r="A4" i="38"/>
  <c r="A250" i="38"/>
  <c r="B251" i="38"/>
  <c r="A374" i="38"/>
  <c r="B375" i="38"/>
  <c r="B388" i="38"/>
  <c r="A387" i="38"/>
  <c r="A40" i="38"/>
  <c r="B41" i="38"/>
  <c r="B211" i="38"/>
  <c r="A210" i="38"/>
  <c r="H31" i="36"/>
  <c r="F31" i="36"/>
  <c r="G31" i="36"/>
  <c r="I31" i="36"/>
  <c r="C31" i="36"/>
  <c r="B31" i="36"/>
  <c r="D31" i="36"/>
  <c r="J31" i="36"/>
  <c r="E31" i="36"/>
  <c r="A21" i="38" l="1"/>
  <c r="B22" i="38"/>
  <c r="A316" i="38"/>
  <c r="B317" i="38"/>
  <c r="B83" i="38"/>
  <c r="A82" i="38"/>
  <c r="A375" i="38"/>
  <c r="B376" i="38"/>
  <c r="B156" i="38"/>
  <c r="A155" i="38"/>
  <c r="A251" i="38"/>
  <c r="B252" i="38"/>
  <c r="B6" i="38"/>
  <c r="A5" i="38"/>
  <c r="A116" i="38"/>
  <c r="B117" i="38"/>
  <c r="A388" i="38"/>
  <c r="B389" i="38"/>
  <c r="B212" i="38"/>
  <c r="A211" i="38"/>
  <c r="B42" i="38"/>
  <c r="A41" i="38"/>
  <c r="A22" i="38" l="1"/>
  <c r="B23" i="38"/>
  <c r="B84" i="38"/>
  <c r="A83" i="38"/>
  <c r="A317" i="38"/>
  <c r="B318" i="38"/>
  <c r="B7" i="38"/>
  <c r="A6" i="38"/>
  <c r="A376" i="38"/>
  <c r="B377" i="38"/>
  <c r="B118" i="38"/>
  <c r="A117" i="38"/>
  <c r="A252" i="38"/>
  <c r="B253" i="38"/>
  <c r="B157" i="38"/>
  <c r="A156" i="38"/>
  <c r="B213" i="38"/>
  <c r="A212" i="38"/>
  <c r="A42" i="38"/>
  <c r="B43" i="38"/>
  <c r="B390" i="38"/>
  <c r="A389" i="38"/>
  <c r="A318" i="38" l="1"/>
  <c r="B319" i="38"/>
  <c r="B85" i="38"/>
  <c r="A84" i="38"/>
  <c r="B24" i="38"/>
  <c r="A23" i="38"/>
  <c r="B158" i="38"/>
  <c r="A157" i="38"/>
  <c r="B119" i="38"/>
  <c r="A118" i="38"/>
  <c r="B254" i="38"/>
  <c r="A253" i="38"/>
  <c r="A377" i="38"/>
  <c r="B378" i="38"/>
  <c r="B8" i="38"/>
  <c r="A7" i="38"/>
  <c r="B391" i="38"/>
  <c r="A390" i="38"/>
  <c r="B214" i="38"/>
  <c r="A213" i="38"/>
  <c r="B44" i="38"/>
  <c r="A43" i="38"/>
  <c r="A24" i="38" l="1"/>
  <c r="B25" i="38"/>
  <c r="A85" i="38"/>
  <c r="B86" i="38"/>
  <c r="A319" i="38"/>
  <c r="B320" i="38"/>
  <c r="B120" i="38"/>
  <c r="A119" i="38"/>
  <c r="B9" i="38"/>
  <c r="A8" i="38"/>
  <c r="A378" i="38"/>
  <c r="B379" i="38"/>
  <c r="A254" i="38"/>
  <c r="B255" i="38"/>
  <c r="B159" i="38"/>
  <c r="A158" i="38"/>
  <c r="B45" i="38"/>
  <c r="A44" i="38"/>
  <c r="B215" i="38"/>
  <c r="A214" i="38"/>
  <c r="B392" i="38"/>
  <c r="A391" i="38"/>
  <c r="B26" i="38" l="1"/>
  <c r="A25" i="38"/>
  <c r="A320" i="38"/>
  <c r="B321" i="38"/>
  <c r="A86" i="38"/>
  <c r="B87" i="38"/>
  <c r="B10" i="38"/>
  <c r="A9" i="38"/>
  <c r="A120" i="38"/>
  <c r="B121" i="38"/>
  <c r="B160" i="38"/>
  <c r="A159" i="38"/>
  <c r="B256" i="38"/>
  <c r="A255" i="38"/>
  <c r="A379" i="38"/>
  <c r="B380" i="38"/>
  <c r="B216" i="38"/>
  <c r="A215" i="38"/>
  <c r="B393" i="38"/>
  <c r="A392" i="38"/>
  <c r="B46" i="38"/>
  <c r="A45" i="38"/>
  <c r="A87" i="38" l="1"/>
  <c r="B88" i="38"/>
  <c r="A321" i="38"/>
  <c r="B322" i="38"/>
  <c r="A26" i="38"/>
  <c r="B27" i="38"/>
  <c r="B11" i="38"/>
  <c r="A10" i="38"/>
  <c r="A380" i="38"/>
  <c r="B381" i="38"/>
  <c r="B257" i="38"/>
  <c r="A256" i="38"/>
  <c r="A160" i="38"/>
  <c r="B161" i="38"/>
  <c r="A121" i="38"/>
  <c r="B122" i="38"/>
  <c r="B394" i="38"/>
  <c r="A393" i="38"/>
  <c r="B217" i="38"/>
  <c r="A216" i="38"/>
  <c r="A46" i="38"/>
  <c r="B47" i="38"/>
  <c r="B28" i="38" l="1"/>
  <c r="A27" i="38"/>
  <c r="A322" i="38"/>
  <c r="B323" i="38"/>
  <c r="B89" i="38"/>
  <c r="A88" i="38"/>
  <c r="B258" i="38"/>
  <c r="A257" i="38"/>
  <c r="A381" i="38"/>
  <c r="B382" i="38"/>
  <c r="A122" i="38"/>
  <c r="B123" i="38"/>
  <c r="A161" i="38"/>
  <c r="B162" i="38"/>
  <c r="B12" i="38"/>
  <c r="A11" i="38"/>
  <c r="A47" i="38"/>
  <c r="B48" i="38"/>
  <c r="B395" i="38"/>
  <c r="A394" i="38"/>
  <c r="B218" i="38"/>
  <c r="A217" i="38"/>
  <c r="A28" i="38" l="1"/>
  <c r="B29" i="38"/>
  <c r="B90" i="38"/>
  <c r="A89" i="38"/>
  <c r="B324" i="38"/>
  <c r="A323" i="38"/>
  <c r="A162" i="38"/>
  <c r="B163" i="38"/>
  <c r="A382" i="38"/>
  <c r="B383" i="38"/>
  <c r="B124" i="38"/>
  <c r="A123" i="38"/>
  <c r="B13" i="38"/>
  <c r="A12" i="38"/>
  <c r="B259" i="38"/>
  <c r="A258" i="38"/>
  <c r="A48" i="38"/>
  <c r="B49" i="38"/>
  <c r="A218" i="38"/>
  <c r="B219" i="38"/>
  <c r="B396" i="38"/>
  <c r="A395" i="38"/>
  <c r="A29" i="38" l="1"/>
  <c r="B30" i="38"/>
  <c r="B325" i="38"/>
  <c r="A324" i="38"/>
  <c r="A90" i="38"/>
  <c r="B91" i="38"/>
  <c r="A259" i="38"/>
  <c r="B260" i="38"/>
  <c r="B125" i="38"/>
  <c r="A124" i="38"/>
  <c r="B384" i="38"/>
  <c r="A384" i="38" s="1"/>
  <c r="A383" i="38"/>
  <c r="A13" i="38"/>
  <c r="B14" i="38"/>
  <c r="B164" i="38"/>
  <c r="A163" i="38"/>
  <c r="A219" i="38"/>
  <c r="B220" i="38"/>
  <c r="B397" i="38"/>
  <c r="A396" i="38"/>
  <c r="B50" i="38"/>
  <c r="A49" i="38"/>
  <c r="A30" i="38" l="1"/>
  <c r="B31" i="38"/>
  <c r="A91" i="38"/>
  <c r="B92" i="38"/>
  <c r="B326" i="38"/>
  <c r="A325" i="38"/>
  <c r="B165" i="38"/>
  <c r="A164" i="38"/>
  <c r="A14" i="38"/>
  <c r="B15" i="38"/>
  <c r="B126" i="38"/>
  <c r="A125" i="38"/>
  <c r="B261" i="38"/>
  <c r="A260" i="38"/>
  <c r="B398" i="38"/>
  <c r="A397" i="38"/>
  <c r="B51" i="38"/>
  <c r="A50" i="38"/>
  <c r="A220" i="38"/>
  <c r="B221" i="38"/>
  <c r="B327" i="38" l="1"/>
  <c r="A326" i="38"/>
  <c r="A92" i="38"/>
  <c r="B93" i="38"/>
  <c r="A31" i="38"/>
  <c r="B32" i="38"/>
  <c r="B166" i="38"/>
  <c r="A165" i="38"/>
  <c r="B262" i="38"/>
  <c r="A261" i="38"/>
  <c r="B127" i="38"/>
  <c r="A126" i="38"/>
  <c r="A15" i="38"/>
  <c r="B16" i="38"/>
  <c r="B222" i="38"/>
  <c r="A221" i="38"/>
  <c r="A51" i="38"/>
  <c r="B52" i="38"/>
  <c r="A398" i="38"/>
  <c r="B399" i="38"/>
  <c r="A32" i="38" l="1"/>
  <c r="B33" i="38"/>
  <c r="A93" i="38"/>
  <c r="B94" i="38"/>
  <c r="B328" i="38"/>
  <c r="A327" i="38"/>
  <c r="A16" i="38"/>
  <c r="B17" i="38"/>
  <c r="B167" i="38"/>
  <c r="A166" i="38"/>
  <c r="A262" i="38"/>
  <c r="B263" i="38"/>
  <c r="B128" i="38"/>
  <c r="A127" i="38"/>
  <c r="A399" i="38"/>
  <c r="B400" i="38"/>
  <c r="B53" i="38"/>
  <c r="A52" i="38"/>
  <c r="A222" i="38"/>
  <c r="B223" i="38"/>
  <c r="A33" i="38" l="1"/>
  <c r="B34" i="38"/>
  <c r="A94" i="38"/>
  <c r="B95" i="38"/>
  <c r="B329" i="38"/>
  <c r="A328" i="38"/>
  <c r="A263" i="38"/>
  <c r="B264" i="38"/>
  <c r="A167" i="38"/>
  <c r="B168" i="38"/>
  <c r="B18" i="38"/>
  <c r="A18" i="38" s="1"/>
  <c r="A17" i="38"/>
  <c r="A128" i="38"/>
  <c r="B129" i="38"/>
  <c r="A400" i="38"/>
  <c r="B401" i="38"/>
  <c r="B224" i="38"/>
  <c r="A223" i="38"/>
  <c r="B54" i="38"/>
  <c r="A53" i="38"/>
  <c r="B35" i="38" l="1"/>
  <c r="A34" i="38"/>
  <c r="A329" i="38"/>
  <c r="B330" i="38"/>
  <c r="B96" i="38"/>
  <c r="A95" i="38"/>
  <c r="B130" i="38"/>
  <c r="A129" i="38"/>
  <c r="B169" i="38"/>
  <c r="A168" i="38"/>
  <c r="B265" i="38"/>
  <c r="A264" i="38"/>
  <c r="A54" i="38"/>
  <c r="B55" i="38"/>
  <c r="B225" i="38"/>
  <c r="A224" i="38"/>
  <c r="B402" i="38"/>
  <c r="A401" i="38"/>
  <c r="A330" i="38" l="1"/>
  <c r="B331" i="38"/>
  <c r="B97" i="38"/>
  <c r="A96" i="38"/>
  <c r="B36" i="38"/>
  <c r="A35" i="38"/>
  <c r="B266" i="38"/>
  <c r="A265" i="38"/>
  <c r="B170" i="38"/>
  <c r="A169" i="38"/>
  <c r="A130" i="38"/>
  <c r="B131" i="38"/>
  <c r="B403" i="38"/>
  <c r="A402" i="38"/>
  <c r="B56" i="38"/>
  <c r="A55" i="38"/>
  <c r="A225" i="38"/>
  <c r="B226" i="38"/>
  <c r="B98" i="38" l="1"/>
  <c r="A97" i="38"/>
  <c r="B37" i="38"/>
  <c r="A36" i="38"/>
  <c r="A331" i="38"/>
  <c r="B332" i="38"/>
  <c r="A266" i="38"/>
  <c r="B267" i="38"/>
  <c r="A170" i="38"/>
  <c r="B171" i="38"/>
  <c r="B132" i="38"/>
  <c r="A131" i="38"/>
  <c r="A226" i="38"/>
  <c r="B227" i="38"/>
  <c r="B57" i="38"/>
  <c r="A56" i="38"/>
  <c r="B404" i="38"/>
  <c r="A403" i="38"/>
  <c r="A332" i="38" l="1"/>
  <c r="B333" i="38"/>
  <c r="A37" i="38"/>
  <c r="B38" i="38"/>
  <c r="A38" i="38" s="1"/>
  <c r="A98" i="38"/>
  <c r="B99" i="38"/>
  <c r="B133" i="38"/>
  <c r="A132" i="38"/>
  <c r="B172" i="38"/>
  <c r="A171" i="38"/>
  <c r="A267" i="38"/>
  <c r="B268" i="38"/>
  <c r="B405" i="38"/>
  <c r="A404" i="38"/>
  <c r="A227" i="38"/>
  <c r="B228" i="38"/>
  <c r="B58" i="38"/>
  <c r="A57" i="38"/>
  <c r="A99" i="38" l="1"/>
  <c r="B100" i="38"/>
  <c r="A333" i="38"/>
  <c r="B334" i="38"/>
  <c r="B269" i="38"/>
  <c r="A268" i="38"/>
  <c r="B173" i="38"/>
  <c r="A172" i="38"/>
  <c r="B134" i="38"/>
  <c r="A133" i="38"/>
  <c r="A228" i="38"/>
  <c r="B229" i="38"/>
  <c r="A58" i="38"/>
  <c r="B59" i="38"/>
  <c r="A405" i="38"/>
  <c r="B406" i="38"/>
  <c r="B101" i="38" l="1"/>
  <c r="A100" i="38"/>
  <c r="B335" i="38"/>
  <c r="A334" i="38"/>
  <c r="B135" i="38"/>
  <c r="A134" i="38"/>
  <c r="A173" i="38"/>
  <c r="B174" i="38"/>
  <c r="B270" i="38"/>
  <c r="A269" i="38"/>
  <c r="A406" i="38"/>
  <c r="B407" i="38"/>
  <c r="A59" i="38"/>
  <c r="B60" i="38"/>
  <c r="A229" i="38"/>
  <c r="B230" i="38"/>
  <c r="A335" i="38" l="1"/>
  <c r="B336" i="38"/>
  <c r="A101" i="38"/>
  <c r="B102" i="38"/>
  <c r="A270" i="38"/>
  <c r="B271" i="38"/>
  <c r="B175" i="38"/>
  <c r="A174" i="38"/>
  <c r="B136" i="38"/>
  <c r="A135" i="38"/>
  <c r="A60" i="38"/>
  <c r="B61" i="38"/>
  <c r="A407" i="38"/>
  <c r="B408" i="38"/>
  <c r="A230" i="38"/>
  <c r="B231" i="38"/>
  <c r="A102" i="38" l="1"/>
  <c r="B103" i="38"/>
  <c r="A336" i="38"/>
  <c r="B337" i="38"/>
  <c r="B137" i="38"/>
  <c r="A136" i="38"/>
  <c r="A271" i="38"/>
  <c r="B272" i="38"/>
  <c r="A175" i="38"/>
  <c r="B176" i="38"/>
  <c r="A408" i="38"/>
  <c r="B232" i="38"/>
  <c r="A231" i="38"/>
  <c r="A61" i="38"/>
  <c r="B62" i="38"/>
  <c r="A103" i="38" l="1"/>
  <c r="B104" i="38"/>
  <c r="A337" i="38"/>
  <c r="B338" i="38"/>
  <c r="B177" i="38"/>
  <c r="A176" i="38"/>
  <c r="A272" i="38"/>
  <c r="B273" i="38"/>
  <c r="B138" i="38"/>
  <c r="A137" i="38"/>
  <c r="A62" i="38"/>
  <c r="B63" i="38"/>
  <c r="A232" i="38"/>
  <c r="B233" i="38"/>
  <c r="B105" i="38" l="1"/>
  <c r="A104" i="38"/>
  <c r="B339" i="38"/>
  <c r="A338" i="38"/>
  <c r="B274" i="38"/>
  <c r="A273" i="38"/>
  <c r="A138" i="38"/>
  <c r="B139" i="38"/>
  <c r="A177" i="38"/>
  <c r="B178" i="38"/>
  <c r="A233" i="38"/>
  <c r="B234" i="38"/>
  <c r="B64" i="38"/>
  <c r="A63" i="38"/>
  <c r="A339" i="38" l="1"/>
  <c r="B340" i="38"/>
  <c r="A105" i="38"/>
  <c r="B106" i="38"/>
  <c r="A178" i="38"/>
  <c r="B179" i="38"/>
  <c r="B140" i="38"/>
  <c r="A139" i="38"/>
  <c r="A274" i="38"/>
  <c r="B275" i="38"/>
  <c r="B235" i="38"/>
  <c r="A234" i="38"/>
  <c r="B65" i="38"/>
  <c r="A64" i="38"/>
  <c r="A340" i="38" l="1"/>
  <c r="B341" i="38"/>
  <c r="A106" i="38"/>
  <c r="B107" i="38"/>
  <c r="B276" i="38"/>
  <c r="A275" i="38"/>
  <c r="A179" i="38"/>
  <c r="B180" i="38"/>
  <c r="A140" i="38"/>
  <c r="B141" i="38"/>
  <c r="B236" i="38"/>
  <c r="A235" i="38"/>
  <c r="B66" i="38"/>
  <c r="A65" i="38"/>
  <c r="B342" i="38" l="1"/>
  <c r="A341" i="38"/>
  <c r="B108" i="38"/>
  <c r="A107" i="38"/>
  <c r="B142" i="38"/>
  <c r="A141" i="38"/>
  <c r="A180" i="38"/>
  <c r="B181" i="38"/>
  <c r="B277" i="38"/>
  <c r="A276" i="38"/>
  <c r="A66" i="38"/>
  <c r="B67" i="38"/>
  <c r="B237" i="38"/>
  <c r="A236" i="38"/>
  <c r="A108" i="38" l="1"/>
  <c r="B109" i="38"/>
  <c r="B343" i="38"/>
  <c r="A342" i="38"/>
  <c r="A277" i="38"/>
  <c r="B278" i="38"/>
  <c r="A181" i="38"/>
  <c r="B182" i="38"/>
  <c r="B143" i="38"/>
  <c r="A142" i="38"/>
  <c r="B238" i="38"/>
  <c r="A237" i="38"/>
  <c r="B68" i="38"/>
  <c r="A67" i="38"/>
  <c r="B110" i="38" l="1"/>
  <c r="A109" i="38"/>
  <c r="A343" i="38"/>
  <c r="B344" i="38"/>
  <c r="B144" i="38"/>
  <c r="A143" i="38"/>
  <c r="A278" i="38"/>
  <c r="B279" i="38"/>
  <c r="B183" i="38"/>
  <c r="A182" i="38"/>
  <c r="B239" i="38"/>
  <c r="A238" i="38"/>
  <c r="A68" i="38"/>
  <c r="B69" i="38"/>
  <c r="B345" i="38" l="1"/>
  <c r="A344" i="38"/>
  <c r="A110" i="38"/>
  <c r="B111" i="38"/>
  <c r="B184" i="38"/>
  <c r="A183" i="38"/>
  <c r="A279" i="38"/>
  <c r="B280" i="38"/>
  <c r="B145" i="38"/>
  <c r="A144" i="38"/>
  <c r="A69" i="38"/>
  <c r="B70" i="38"/>
  <c r="A239" i="38"/>
  <c r="B240" i="38"/>
  <c r="A111" i="38" l="1"/>
  <c r="B112" i="38"/>
  <c r="B346" i="38"/>
  <c r="A345" i="38"/>
  <c r="B146" i="38"/>
  <c r="A145" i="38"/>
  <c r="A280" i="38"/>
  <c r="B281" i="38"/>
  <c r="B185" i="38"/>
  <c r="A184" i="38"/>
  <c r="A240" i="38"/>
  <c r="B241" i="38"/>
  <c r="A70" i="38"/>
  <c r="B71" i="38"/>
  <c r="B113" i="38" l="1"/>
  <c r="A113" i="38" s="1"/>
  <c r="A112" i="38"/>
  <c r="A346" i="38"/>
  <c r="B347" i="38"/>
  <c r="A185" i="38"/>
  <c r="B186" i="38"/>
  <c r="B282" i="38"/>
  <c r="A281" i="38"/>
  <c r="A146" i="38"/>
  <c r="B147" i="38"/>
  <c r="A71" i="38"/>
  <c r="B72" i="38"/>
  <c r="B242" i="38"/>
  <c r="A241" i="38"/>
  <c r="A347" i="38" l="1"/>
  <c r="B348" i="38"/>
  <c r="A186" i="38"/>
  <c r="B187" i="38"/>
  <c r="B148" i="38"/>
  <c r="A147" i="38"/>
  <c r="A282" i="38"/>
  <c r="B283" i="38"/>
  <c r="B73" i="38"/>
  <c r="A72" i="38"/>
  <c r="B243" i="38"/>
  <c r="A242" i="38"/>
  <c r="B349" i="38" l="1"/>
  <c r="A348" i="38"/>
  <c r="A283" i="38"/>
  <c r="B284" i="38"/>
  <c r="B149" i="38"/>
  <c r="A148" i="38"/>
  <c r="A187" i="38"/>
  <c r="B188" i="38"/>
  <c r="B244" i="38"/>
  <c r="A243" i="38"/>
  <c r="A73" i="38"/>
  <c r="B74" i="38"/>
  <c r="B350" i="38" l="1"/>
  <c r="A349" i="38"/>
  <c r="A188" i="38"/>
  <c r="B189" i="38"/>
  <c r="A284" i="38"/>
  <c r="B285" i="38"/>
  <c r="A149" i="38"/>
  <c r="B150" i="38"/>
  <c r="A74" i="38"/>
  <c r="B75" i="38"/>
  <c r="B245" i="38"/>
  <c r="A244" i="38"/>
  <c r="A350" i="38" l="1"/>
  <c r="B351" i="38"/>
  <c r="B190" i="38"/>
  <c r="A189" i="38"/>
  <c r="A150" i="38"/>
  <c r="B151" i="38"/>
  <c r="A285" i="38"/>
  <c r="B286" i="38"/>
  <c r="B246" i="38"/>
  <c r="A245" i="38"/>
  <c r="B76" i="38"/>
  <c r="A75" i="38"/>
  <c r="B352" i="38" l="1"/>
  <c r="A351" i="38"/>
  <c r="B287" i="38"/>
  <c r="A286" i="38"/>
  <c r="B152" i="38"/>
  <c r="A152" i="38" s="1"/>
  <c r="A151" i="38"/>
  <c r="A190" i="38"/>
  <c r="B191" i="38"/>
  <c r="B77" i="38"/>
  <c r="A76" i="38"/>
  <c r="B247" i="38"/>
  <c r="A246" i="38"/>
  <c r="A352" i="38" l="1"/>
  <c r="B353" i="38"/>
  <c r="A191" i="38"/>
  <c r="B192" i="38"/>
  <c r="A287" i="38"/>
  <c r="B288" i="38"/>
  <c r="B248" i="38"/>
  <c r="A248" i="38" s="1"/>
  <c r="A247" i="38"/>
  <c r="A77" i="38"/>
  <c r="B78" i="38"/>
  <c r="A353" i="38" l="1"/>
  <c r="B354" i="38"/>
  <c r="A288" i="38"/>
  <c r="B289" i="38"/>
  <c r="B193" i="38"/>
  <c r="A192" i="38"/>
  <c r="B79" i="38"/>
  <c r="A79" i="38" s="1"/>
  <c r="A78" i="38"/>
  <c r="B355" i="38" l="1"/>
  <c r="A354" i="38"/>
  <c r="A289" i="38"/>
  <c r="B290" i="38"/>
  <c r="A193" i="38"/>
  <c r="B194" i="38"/>
  <c r="A355" i="38" l="1"/>
  <c r="B356" i="38"/>
  <c r="B291" i="38"/>
  <c r="A290" i="38"/>
  <c r="B195" i="38"/>
  <c r="A194" i="38"/>
  <c r="A356" i="38" l="1"/>
  <c r="B357" i="38"/>
  <c r="B196" i="38"/>
  <c r="A195" i="38"/>
  <c r="B292" i="38"/>
  <c r="A291" i="38"/>
  <c r="A357" i="38" l="1"/>
  <c r="B358" i="38"/>
  <c r="A292" i="38"/>
  <c r="B293" i="38"/>
  <c r="A196" i="38"/>
  <c r="B197" i="38"/>
  <c r="A358" i="38" l="1"/>
  <c r="B359" i="38"/>
  <c r="B294" i="38"/>
  <c r="A293" i="38"/>
  <c r="A197" i="38"/>
  <c r="B198" i="38"/>
  <c r="B360" i="38" l="1"/>
  <c r="A359" i="38"/>
  <c r="B199" i="38"/>
  <c r="A198" i="38"/>
  <c r="B295" i="38"/>
  <c r="A294" i="38"/>
  <c r="A360" i="38" l="1"/>
  <c r="B361" i="38"/>
  <c r="A295" i="38"/>
  <c r="B296" i="38"/>
  <c r="A199" i="38"/>
  <c r="B200" i="38"/>
  <c r="A361" i="38" l="1"/>
  <c r="B362" i="38"/>
  <c r="A200" i="38"/>
  <c r="B201" i="38"/>
  <c r="A296" i="38"/>
  <c r="B297" i="38"/>
  <c r="B363" i="38" l="1"/>
  <c r="A362" i="38"/>
  <c r="B298" i="38"/>
  <c r="A297" i="38"/>
  <c r="A201" i="38"/>
  <c r="B202" i="38"/>
  <c r="A363" i="38" l="1"/>
  <c r="B364" i="38"/>
  <c r="B203" i="38"/>
  <c r="A202" i="38"/>
  <c r="B299" i="38"/>
  <c r="A298" i="38"/>
  <c r="B365" i="38" l="1"/>
  <c r="A364" i="38"/>
  <c r="A299" i="38"/>
  <c r="B300" i="38"/>
  <c r="B204" i="38"/>
  <c r="A203" i="38"/>
  <c r="B366" i="38" l="1"/>
  <c r="A365" i="38"/>
  <c r="B205" i="38"/>
  <c r="A204" i="38"/>
  <c r="B301" i="38"/>
  <c r="A300" i="38"/>
  <c r="B367" i="38" l="1"/>
  <c r="A366" i="38"/>
  <c r="A301" i="38"/>
  <c r="B302" i="38"/>
  <c r="A205" i="38"/>
  <c r="B206" i="38"/>
  <c r="A367" i="38" l="1"/>
  <c r="B368" i="38"/>
  <c r="A206" i="38"/>
  <c r="B207" i="38"/>
  <c r="A207" i="38" s="1"/>
  <c r="B303" i="38"/>
  <c r="A302" i="38"/>
  <c r="B369" i="38" l="1"/>
  <c r="A368" i="38"/>
  <c r="B304" i="38"/>
  <c r="A303" i="38"/>
  <c r="B370" i="38" l="1"/>
  <c r="A369" i="38"/>
  <c r="A304" i="38"/>
  <c r="B305" i="38"/>
  <c r="A370" i="38" l="1"/>
  <c r="B371" i="38"/>
  <c r="A371" i="38" s="1"/>
  <c r="B306" i="38"/>
  <c r="A305" i="38"/>
  <c r="B307" i="38" l="1"/>
  <c r="A306" i="38"/>
  <c r="B308" i="38" l="1"/>
  <c r="A307" i="38"/>
  <c r="A308" i="38" l="1"/>
  <c r="B309" i="38"/>
  <c r="A309" i="38" l="1"/>
  <c r="B310" i="38"/>
  <c r="B311" i="38" l="1"/>
  <c r="A310" i="38"/>
  <c r="A311" i="38" l="1"/>
  <c r="B312" i="38"/>
  <c r="A312" i="38" l="1"/>
  <c r="B313" i="38"/>
  <c r="F19" i="36" l="1"/>
  <c r="C45" i="36"/>
  <c r="C46" i="36" s="1"/>
  <c r="I15" i="36"/>
  <c r="E45" i="36"/>
  <c r="E46" i="36" s="1"/>
  <c r="J17" i="36"/>
  <c r="E19" i="36"/>
  <c r="I11" i="36"/>
  <c r="C10" i="36"/>
  <c r="F18" i="36"/>
  <c r="E12" i="36"/>
  <c r="C20" i="36"/>
  <c r="H9" i="36"/>
  <c r="B9" i="36"/>
  <c r="J45" i="36"/>
  <c r="J46" i="36" s="1"/>
  <c r="J15" i="36"/>
  <c r="J12" i="36"/>
  <c r="B11" i="36"/>
  <c r="C14" i="36"/>
  <c r="B14" i="36"/>
  <c r="D15" i="36"/>
  <c r="G9" i="36"/>
  <c r="G45" i="36"/>
  <c r="G46" i="36" s="1"/>
  <c r="A313" i="38"/>
  <c r="C17" i="36"/>
  <c r="E17" i="36"/>
  <c r="F10" i="36"/>
  <c r="I45" i="36"/>
  <c r="I46" i="36" s="1"/>
  <c r="I18" i="36"/>
  <c r="G14" i="36"/>
  <c r="G12" i="36"/>
  <c r="J20" i="36"/>
  <c r="J18" i="36"/>
  <c r="C18" i="36"/>
  <c r="H10" i="36"/>
  <c r="D16" i="36"/>
  <c r="J19" i="36"/>
  <c r="H17" i="36"/>
  <c r="B45" i="36"/>
  <c r="B46" i="36" s="1"/>
  <c r="H12" i="36"/>
  <c r="C19" i="36"/>
  <c r="F17" i="36"/>
  <c r="H14" i="36"/>
  <c r="H19" i="36"/>
  <c r="D9" i="36"/>
  <c r="D10" i="36"/>
  <c r="G15" i="36"/>
  <c r="E15" i="36"/>
  <c r="H18" i="36"/>
  <c r="I10" i="36"/>
  <c r="D19" i="36"/>
  <c r="B10" i="36"/>
  <c r="B12" i="36"/>
  <c r="E13" i="36"/>
  <c r="H45" i="36"/>
  <c r="H46" i="36" s="1"/>
  <c r="C11" i="36"/>
  <c r="C12" i="36"/>
  <c r="J9" i="36"/>
  <c r="B13" i="36"/>
  <c r="F15" i="36"/>
  <c r="F20" i="36"/>
  <c r="G17" i="36"/>
  <c r="C16" i="36"/>
  <c r="F12" i="36"/>
  <c r="G19" i="36"/>
  <c r="I20" i="36"/>
  <c r="J11" i="36"/>
  <c r="E9" i="36"/>
  <c r="J10" i="36"/>
  <c r="B17" i="36"/>
  <c r="F9" i="36"/>
  <c r="C15" i="36"/>
  <c r="G16" i="36"/>
  <c r="G18" i="36"/>
  <c r="H20" i="36"/>
  <c r="H11" i="36"/>
  <c r="I19" i="36"/>
  <c r="H13" i="36"/>
  <c r="D14" i="36"/>
  <c r="D17" i="36"/>
  <c r="I12" i="36"/>
  <c r="E20" i="36"/>
  <c r="B16" i="36"/>
  <c r="C9" i="36"/>
  <c r="F14" i="36"/>
  <c r="B18" i="36"/>
  <c r="D11" i="36"/>
  <c r="H16" i="36"/>
  <c r="B15" i="36"/>
  <c r="E18" i="36"/>
  <c r="I17" i="36"/>
  <c r="F16" i="36"/>
  <c r="H15" i="36"/>
  <c r="I16" i="36"/>
  <c r="G11" i="36"/>
  <c r="I14" i="36"/>
  <c r="D18" i="36"/>
  <c r="F13" i="36"/>
  <c r="D13" i="36"/>
  <c r="I9" i="36"/>
  <c r="J16" i="36"/>
  <c r="F45" i="36"/>
  <c r="F46" i="36" s="1"/>
  <c r="E10" i="36"/>
  <c r="D20" i="36"/>
  <c r="J14" i="36"/>
  <c r="G10" i="36"/>
  <c r="C13" i="36"/>
  <c r="J13" i="36"/>
  <c r="I13" i="36"/>
  <c r="G20" i="36"/>
  <c r="E11" i="36"/>
  <c r="E16" i="36"/>
  <c r="B20" i="36"/>
  <c r="D12" i="36"/>
  <c r="G13" i="36"/>
  <c r="D45" i="36"/>
  <c r="D46" i="36" s="1"/>
  <c r="B19" i="36"/>
  <c r="E14" i="36"/>
  <c r="F11" i="36"/>
  <c r="J21" i="36" l="1"/>
  <c r="B21" i="36"/>
  <c r="H21" i="36"/>
  <c r="F21" i="36"/>
  <c r="E21" i="36"/>
  <c r="I21" i="36"/>
  <c r="D21" i="36"/>
  <c r="C21" i="36"/>
  <c r="G21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<sst xmlns="http://schemas.openxmlformats.org/spreadsheetml/2006/main" count="2965" uniqueCount="971">
  <si>
    <t>THE PROJECT QUANTITIES SYSTEM</t>
  </si>
  <si>
    <t>ESTIMATED QUANTITIES FOR "LET" PROJECTS</t>
  </si>
  <si>
    <t>LET DATE</t>
  </si>
  <si>
    <t>ASPHALT</t>
  </si>
  <si>
    <t>CONCRETE</t>
  </si>
  <si>
    <t>EXCAVATION</t>
  </si>
  <si>
    <t>BASE COURSE</t>
  </si>
  <si>
    <t>BRIDGE DECK</t>
  </si>
  <si>
    <t>MILLING</t>
  </si>
  <si>
    <t>GRINDING</t>
  </si>
  <si>
    <t>STRIPING</t>
  </si>
  <si>
    <t>PROJECTS</t>
  </si>
  <si>
    <t>(Tons)</t>
  </si>
  <si>
    <t>(Sq Yds)</t>
  </si>
  <si>
    <t>(Cu Yds)</t>
  </si>
  <si>
    <t>(Sq Ft)</t>
  </si>
  <si>
    <t>(Lin Ft)</t>
  </si>
  <si>
    <t>TOTALS</t>
  </si>
  <si>
    <t>REGION</t>
  </si>
  <si>
    <t>South West</t>
  </si>
  <si>
    <t>South East</t>
  </si>
  <si>
    <t>North East</t>
  </si>
  <si>
    <t>North Central</t>
  </si>
  <si>
    <t>North West</t>
  </si>
  <si>
    <t>PROGRAM</t>
  </si>
  <si>
    <t>Majors</t>
  </si>
  <si>
    <t>SHR</t>
  </si>
  <si>
    <t>Misc</t>
  </si>
  <si>
    <t>HC Bridges</t>
  </si>
  <si>
    <t>Central Office</t>
  </si>
  <si>
    <t>LOC</t>
  </si>
  <si>
    <t>CTH</t>
  </si>
  <si>
    <t>NON</t>
  </si>
  <si>
    <t>STH</t>
  </si>
  <si>
    <t>IH</t>
  </si>
  <si>
    <t>USH</t>
  </si>
  <si>
    <t>VAR</t>
  </si>
  <si>
    <t>STOUGHTON - MADISON</t>
  </si>
  <si>
    <t>IH 43 NORTH SOUTH FREEWAY</t>
  </si>
  <si>
    <t>MINOCQUA - MANITOWISH</t>
  </si>
  <si>
    <t>PLAINFIELD - WISCONSIN RAPIDS</t>
  </si>
  <si>
    <t>APPLETON - DE PERE</t>
  </si>
  <si>
    <t>Region</t>
  </si>
  <si>
    <t>Route Type</t>
  </si>
  <si>
    <t>Project Title</t>
  </si>
  <si>
    <t>Concept Code</t>
  </si>
  <si>
    <t>Program</t>
  </si>
  <si>
    <t>Asphalt (Tons)</t>
  </si>
  <si>
    <t>Base Course (Tons)</t>
  </si>
  <si>
    <t>Bridge Deck (Sq Ft)</t>
  </si>
  <si>
    <t>Concrete (Sq Yds)</t>
  </si>
  <si>
    <t>Excavation (Cubic Yds)</t>
  </si>
  <si>
    <t>Striping (Linear Ft)</t>
  </si>
  <si>
    <t>NW</t>
  </si>
  <si>
    <t>BRRPL</t>
  </si>
  <si>
    <t>SE</t>
  </si>
  <si>
    <t>MISC</t>
  </si>
  <si>
    <t>NE</t>
  </si>
  <si>
    <t>RSRF30</t>
  </si>
  <si>
    <t>RSRF10</t>
  </si>
  <si>
    <t>RSRF20</t>
  </si>
  <si>
    <t>NC</t>
  </si>
  <si>
    <t>BRRHB</t>
  </si>
  <si>
    <t>MAJORS</t>
  </si>
  <si>
    <t>LOCAL</t>
  </si>
  <si>
    <t>SW</t>
  </si>
  <si>
    <t>RECST</t>
  </si>
  <si>
    <t>PVRPLA</t>
  </si>
  <si>
    <t>PSRS20</t>
  </si>
  <si>
    <t>RSRF25</t>
  </si>
  <si>
    <t>PSRS40</t>
  </si>
  <si>
    <t>TOPM</t>
  </si>
  <si>
    <t>PSRS10</t>
  </si>
  <si>
    <t>RECSTE</t>
  </si>
  <si>
    <t>RCND10</t>
  </si>
  <si>
    <t>6320-00-76</t>
  </si>
  <si>
    <t>BABCOCK - NEKOOSA</t>
  </si>
  <si>
    <t>RSRF15</t>
  </si>
  <si>
    <t>BRPVTV</t>
  </si>
  <si>
    <t>BRNEW</t>
  </si>
  <si>
    <t>PSRS30</t>
  </si>
  <si>
    <t>DODGEVILLE - MOUNT HOREB</t>
  </si>
  <si>
    <t>DRUMMOND - USH 2</t>
  </si>
  <si>
    <t>8620-00-74</t>
  </si>
  <si>
    <t>ELK MOUND - BLOOMER</t>
  </si>
  <si>
    <t>SUPERIOR - WENTWORTH</t>
  </si>
  <si>
    <t>MEGA PROJECTS</t>
  </si>
  <si>
    <t>MANUAL TYPE</t>
  </si>
  <si>
    <t>Mega Projects</t>
  </si>
  <si>
    <t>Local</t>
  </si>
  <si>
    <t>6933-00-87</t>
  </si>
  <si>
    <t xml:space="preserve"> MONTH</t>
  </si>
  <si>
    <t>DATE</t>
  </si>
  <si>
    <t xml:space="preserve"> Proj Id</t>
  </si>
  <si>
    <t>Route Number</t>
  </si>
  <si>
    <t>094</t>
  </si>
  <si>
    <t>057</t>
  </si>
  <si>
    <t>054</t>
  </si>
  <si>
    <t>047</t>
  </si>
  <si>
    <t>HWY</t>
  </si>
  <si>
    <t>041</t>
  </si>
  <si>
    <t>051</t>
  </si>
  <si>
    <t>002</t>
  </si>
  <si>
    <t>008</t>
  </si>
  <si>
    <t>STR</t>
  </si>
  <si>
    <t>G</t>
  </si>
  <si>
    <t>073</t>
  </si>
  <si>
    <t>063</t>
  </si>
  <si>
    <t>045</t>
  </si>
  <si>
    <t>013</t>
  </si>
  <si>
    <t>014</t>
  </si>
  <si>
    <t>018</t>
  </si>
  <si>
    <t>021</t>
  </si>
  <si>
    <t>035</t>
  </si>
  <si>
    <t>064</t>
  </si>
  <si>
    <t>043</t>
  </si>
  <si>
    <t>039</t>
  </si>
  <si>
    <t>010</t>
  </si>
  <si>
    <t>032</t>
  </si>
  <si>
    <t>N</t>
  </si>
  <si>
    <t>D</t>
  </si>
  <si>
    <t>H</t>
  </si>
  <si>
    <t>B</t>
  </si>
  <si>
    <t>F</t>
  </si>
  <si>
    <t>012</t>
  </si>
  <si>
    <t>029</t>
  </si>
  <si>
    <t>VV</t>
  </si>
  <si>
    <t>A</t>
  </si>
  <si>
    <t>E</t>
  </si>
  <si>
    <t>S</t>
  </si>
  <si>
    <t>081</t>
  </si>
  <si>
    <t>M</t>
  </si>
  <si>
    <t>J</t>
  </si>
  <si>
    <t>011</t>
  </si>
  <si>
    <t>O</t>
  </si>
  <si>
    <t>T</t>
  </si>
  <si>
    <t>080</t>
  </si>
  <si>
    <t>173</t>
  </si>
  <si>
    <t>C</t>
  </si>
  <si>
    <t>023</t>
  </si>
  <si>
    <t>W</t>
  </si>
  <si>
    <t>124</t>
  </si>
  <si>
    <t>090</t>
  </si>
  <si>
    <t>P</t>
  </si>
  <si>
    <t>033</t>
  </si>
  <si>
    <t>059</t>
  </si>
  <si>
    <t>213</t>
  </si>
  <si>
    <t>Q</t>
  </si>
  <si>
    <t>044</t>
  </si>
  <si>
    <t>040</t>
  </si>
  <si>
    <t>V</t>
  </si>
  <si>
    <t>038</t>
  </si>
  <si>
    <t>113</t>
  </si>
  <si>
    <t>076</t>
  </si>
  <si>
    <t>LET_DATE</t>
  </si>
  <si>
    <t>Milling         (Sq Yds)</t>
  </si>
  <si>
    <t>Grinding         (Sq Yds)</t>
  </si>
  <si>
    <t>096</t>
  </si>
  <si>
    <t>MONROE - BELOIT</t>
  </si>
  <si>
    <t>5629-00-76</t>
  </si>
  <si>
    <t>T HARRISON, QUARRY ROAD</t>
  </si>
  <si>
    <t>TOMAHAWK - MINOCQUA</t>
  </si>
  <si>
    <t>067</t>
  </si>
  <si>
    <t>MADISON - PORTAGE</t>
  </si>
  <si>
    <t>PORTAGE - COLOMA</t>
  </si>
  <si>
    <t>098</t>
  </si>
  <si>
    <t>GREENWOOD - SPENCER</t>
  </si>
  <si>
    <t>7856-03-70</t>
  </si>
  <si>
    <t>STH 73 - USH 10</t>
  </si>
  <si>
    <t>PARK FALLS - MELLEN</t>
  </si>
  <si>
    <t>3837-00-71</t>
  </si>
  <si>
    <t>T DARIEN, LAWSON SCHOOL ROAD</t>
  </si>
  <si>
    <t>5629-00-77</t>
  </si>
  <si>
    <t>T HARRISON, ELM ROAD</t>
  </si>
  <si>
    <t>6536-03-74</t>
  </si>
  <si>
    <t>CTH J - STH 49</t>
  </si>
  <si>
    <t>6994-00-72</t>
  </si>
  <si>
    <t>V CAMBRIA - STH 73 (CTH P)</t>
  </si>
  <si>
    <t>7239-00-71</t>
  </si>
  <si>
    <t>T ADAMS, MCNULTY ROAD</t>
  </si>
  <si>
    <t>8743-00-70</t>
  </si>
  <si>
    <t>CTH FF - CTH A</t>
  </si>
  <si>
    <t>8913-03-77</t>
  </si>
  <si>
    <t>Y</t>
  </si>
  <si>
    <t>JIM FALLS - STH 178</t>
  </si>
  <si>
    <t>022</t>
  </si>
  <si>
    <t>9660-01-74</t>
  </si>
  <si>
    <t>SHAWANO - LANGLADE</t>
  </si>
  <si>
    <t>IH 43 ROCK FREEWAY</t>
  </si>
  <si>
    <t>WAUPACA - APPLETON</t>
  </si>
  <si>
    <t>RICHLAND CENTER - SPRING GREEN</t>
  </si>
  <si>
    <t>2109-02-70</t>
  </si>
  <si>
    <t>C MILWAUKEE, S LINCOLN MEMORIAL DR</t>
  </si>
  <si>
    <t>5280-03-71</t>
  </si>
  <si>
    <t>MADISON - LODI</t>
  </si>
  <si>
    <t>5280-03-72</t>
  </si>
  <si>
    <t>5316-00-71</t>
  </si>
  <si>
    <t>PLATTEVILLE - CTH A (CTH D)</t>
  </si>
  <si>
    <t>JJ</t>
  </si>
  <si>
    <t>6652-01-70</t>
  </si>
  <si>
    <t>CTH F - CTH E</t>
  </si>
  <si>
    <t>MENOMONIE - EAU CLAIRE</t>
  </si>
  <si>
    <t>COLD20</t>
  </si>
  <si>
    <t>OFF</t>
  </si>
  <si>
    <t>SYS</t>
  </si>
  <si>
    <t>OCONOMOWOC - MAYVILLE</t>
  </si>
  <si>
    <t>089</t>
  </si>
  <si>
    <t>3823-03-71</t>
  </si>
  <si>
    <t>OAKFIELD - FOND DU LAC</t>
  </si>
  <si>
    <t>BELOIT - EVANSVILLE</t>
  </si>
  <si>
    <t>130</t>
  </si>
  <si>
    <t>C LA CROSSE, LOSEY BOULEVARD</t>
  </si>
  <si>
    <t>026</t>
  </si>
  <si>
    <t>WATERTOWN - WAUPUN</t>
  </si>
  <si>
    <t>SHAWANO - GILLETT</t>
  </si>
  <si>
    <t>060</t>
  </si>
  <si>
    <t>C MILWAUKEE, W NATIONAL AVE</t>
  </si>
  <si>
    <t>2568-00-71</t>
  </si>
  <si>
    <t>C MILWAUKEE, N DR MLK JR DR</t>
  </si>
  <si>
    <t>2568-00-72</t>
  </si>
  <si>
    <t>2722-04-71</t>
  </si>
  <si>
    <t>C NEW BERLIN, MOORLAND ROAD</t>
  </si>
  <si>
    <t>3614-00-78</t>
  </si>
  <si>
    <t>TOWN OF BRADFORD, O RILEY ROAD</t>
  </si>
  <si>
    <t>8998-00-62</t>
  </si>
  <si>
    <t>C SUPERIOR, MARINA DRIVE</t>
  </si>
  <si>
    <t>MM</t>
  </si>
  <si>
    <t>PARDEEVILLE - MANCHESTER</t>
  </si>
  <si>
    <t>6995-07-71</t>
  </si>
  <si>
    <t>C MARSHFIELD, WEST 5TH STREET</t>
  </si>
  <si>
    <t>5939-00-72</t>
  </si>
  <si>
    <t>COBB - AVOCA</t>
  </si>
  <si>
    <t>2695-03-72</t>
  </si>
  <si>
    <t>T CEDARBURG, CEDAR CREEK RD</t>
  </si>
  <si>
    <t>027</t>
  </si>
  <si>
    <t>REGIONWIDE TREE CLEARING</t>
  </si>
  <si>
    <t>FISCAL YEAR 2027</t>
  </si>
  <si>
    <t>1130-65-71</t>
  </si>
  <si>
    <t>1130-65-72</t>
  </si>
  <si>
    <t>1130-65-73</t>
  </si>
  <si>
    <t>1130-65-74</t>
  </si>
  <si>
    <t>441</t>
  </si>
  <si>
    <t>1130-65-78</t>
  </si>
  <si>
    <t>1670-01-78</t>
  </si>
  <si>
    <t>BARABOO - SAUK CITY</t>
  </si>
  <si>
    <t>2030-10-71</t>
  </si>
  <si>
    <t>100</t>
  </si>
  <si>
    <t>N MAYFAIR RD/N LOVERS LN</t>
  </si>
  <si>
    <t>5845-16-76</t>
  </si>
  <si>
    <t>5845-16-78</t>
  </si>
  <si>
    <t>5845-16-87</t>
  </si>
  <si>
    <t>5845-16-89</t>
  </si>
  <si>
    <t>5845-16-90</t>
  </si>
  <si>
    <t>6320-08-73</t>
  </si>
  <si>
    <t>1090-09-75</t>
  </si>
  <si>
    <t>1090-09-77</t>
  </si>
  <si>
    <t>1130-74-71</t>
  </si>
  <si>
    <t>GREEN BAY, IH 41</t>
  </si>
  <si>
    <t>1227-08-73</t>
  </si>
  <si>
    <t>MANITOWOC - GREEN BAY</t>
  </si>
  <si>
    <t>1430-08-83</t>
  </si>
  <si>
    <t>C PRINCETON, MAIN &amp; FULTON STREETS</t>
  </si>
  <si>
    <t>4478-02-70</t>
  </si>
  <si>
    <t>T STOCKBRIDGE, LAKESHORE DRIVE</t>
  </si>
  <si>
    <t>5090-00-70</t>
  </si>
  <si>
    <t>X</t>
  </si>
  <si>
    <t>STH 33 - CTH W (CTH X)</t>
  </si>
  <si>
    <t>5650-00-72</t>
  </si>
  <si>
    <t>C EDGERTON,GEAR DR/TOWER DR/ARTISAN</t>
  </si>
  <si>
    <t>5730-00-64</t>
  </si>
  <si>
    <t>056</t>
  </si>
  <si>
    <t>VIROQUA - RICHLAND CENTER</t>
  </si>
  <si>
    <t>5865-02-64</t>
  </si>
  <si>
    <t>162</t>
  </si>
  <si>
    <t>STODDARD - COON VALLEY</t>
  </si>
  <si>
    <t>5865-02-74</t>
  </si>
  <si>
    <t>5932-00-74</t>
  </si>
  <si>
    <t>T PRIMROSE, LEWIS ROAD</t>
  </si>
  <si>
    <t>6240-32-71</t>
  </si>
  <si>
    <t>APPLETON - BLACK CREEK</t>
  </si>
  <si>
    <t>6414-01-74</t>
  </si>
  <si>
    <t>PLOVER - WAUPACA</t>
  </si>
  <si>
    <t>6610-00-71</t>
  </si>
  <si>
    <t>034</t>
  </si>
  <si>
    <t>RUDOLPH - KNOWLTON</t>
  </si>
  <si>
    <t>7005-00-71</t>
  </si>
  <si>
    <t>T LAGRANGE, ELLSWORTH ROAD</t>
  </si>
  <si>
    <t>9030-07-72</t>
  </si>
  <si>
    <t>017</t>
  </si>
  <si>
    <t>MERRILL - RHINELANDER</t>
  </si>
  <si>
    <t>9200-11-71</t>
  </si>
  <si>
    <t>SHAWANO-GREEN BAY</t>
  </si>
  <si>
    <t>1009-43-76</t>
  </si>
  <si>
    <t>2026/2027 STATEWIDE TREE CLEARING</t>
  </si>
  <si>
    <t>1020-00-86</t>
  </si>
  <si>
    <t>OSSEO - BLACK RIVER FALLS</t>
  </si>
  <si>
    <t>1023-00-81</t>
  </si>
  <si>
    <t>BLACK RIVER FALLS - TOMAH</t>
  </si>
  <si>
    <t>1050-01-83</t>
  </si>
  <si>
    <t>CHIPPEWA FALLS - THORP</t>
  </si>
  <si>
    <t>1140-00-78</t>
  </si>
  <si>
    <t>NEW LONDON - CLINTONVILLE</t>
  </si>
  <si>
    <t>1166-05-66</t>
  </si>
  <si>
    <t>STEVENS POINT - WAUSAU</t>
  </si>
  <si>
    <t>1166-05-80</t>
  </si>
  <si>
    <t>PLAINFIELD - STEVENS POINT</t>
  </si>
  <si>
    <t>1170-22-70</t>
  </si>
  <si>
    <t>1180-00-81</t>
  </si>
  <si>
    <t>WENTWORTH - BRULE</t>
  </si>
  <si>
    <t>1180-01-72</t>
  </si>
  <si>
    <t>1180-05-74</t>
  </si>
  <si>
    <t>1560-00-78</t>
  </si>
  <si>
    <t>1590-14-73</t>
  </si>
  <si>
    <t>PRENTICE - BRADLEY</t>
  </si>
  <si>
    <t>1590-14-74</t>
  </si>
  <si>
    <t>BRADLEY - RHINELANDER</t>
  </si>
  <si>
    <t>1590-14-75</t>
  </si>
  <si>
    <t>1590-14-76</t>
  </si>
  <si>
    <t>2040-21-70</t>
  </si>
  <si>
    <t>C FRANKLIN, LOVERS LANE ROAD</t>
  </si>
  <si>
    <t>2040-23-70</t>
  </si>
  <si>
    <t>C OAK CREEK, RYAN ROAD</t>
  </si>
  <si>
    <t>2060-20-70</t>
  </si>
  <si>
    <t>RACINE - MILWAUKEE</t>
  </si>
  <si>
    <t>3180-03-74</t>
  </si>
  <si>
    <t>120</t>
  </si>
  <si>
    <t>ILLINOIS - LAKE GENEVA</t>
  </si>
  <si>
    <t>3180-05-71</t>
  </si>
  <si>
    <t>IL STATE LINE - LAKE GENEVA</t>
  </si>
  <si>
    <t>3390-08-70</t>
  </si>
  <si>
    <t>RICHMOND - WHITEWATER</t>
  </si>
  <si>
    <t>3742-03-71</t>
  </si>
  <si>
    <t>FY27 SER TREE CLEARING PROJECT</t>
  </si>
  <si>
    <t>4015-22-71</t>
  </si>
  <si>
    <t>RANDOM LAKE-WALDO</t>
  </si>
  <si>
    <t>5738-00-74</t>
  </si>
  <si>
    <t>T WOODLAND, DAVID DRIVE</t>
  </si>
  <si>
    <t>5738-00-75</t>
  </si>
  <si>
    <t>T WOODLAND, ROTT ROAD</t>
  </si>
  <si>
    <t>5905-00-70</t>
  </si>
  <si>
    <t>CTH M - CTH Q</t>
  </si>
  <si>
    <t>5992-10-74</t>
  </si>
  <si>
    <t>C MADISON, S. HIGH POINT RD EXT</t>
  </si>
  <si>
    <t>5992-10-75</t>
  </si>
  <si>
    <t>5993-01-77</t>
  </si>
  <si>
    <t>CITY OF MIDDLETON, CTH M</t>
  </si>
  <si>
    <t>5994-01-70</t>
  </si>
  <si>
    <t>CITY OF MONONA, TECUMSEH AVENUE</t>
  </si>
  <si>
    <t>6150-01-77</t>
  </si>
  <si>
    <t>C MONTELLO, CHURCH STREET</t>
  </si>
  <si>
    <t>6150-01-78</t>
  </si>
  <si>
    <t>6260-02-74</t>
  </si>
  <si>
    <t>161</t>
  </si>
  <si>
    <t>USH 10 - IOLA</t>
  </si>
  <si>
    <t>6340-00-62</t>
  </si>
  <si>
    <t>WISCONSIN RAPIDS - MARSHFIELD</t>
  </si>
  <si>
    <t>6933-00-78</t>
  </si>
  <si>
    <t>7387-00-72</t>
  </si>
  <si>
    <t>T ORANGE, SCHROEDER ROAD</t>
  </si>
  <si>
    <t>9070-03-74</t>
  </si>
  <si>
    <t>070</t>
  </si>
  <si>
    <t>FIFIELD - WOODRUFF</t>
  </si>
  <si>
    <t>9140-12-81</t>
  </si>
  <si>
    <t>ANTIGO - LANGLADE</t>
  </si>
  <si>
    <t>9175-10-72</t>
  </si>
  <si>
    <t>052</t>
  </si>
  <si>
    <t>ANTIGO - LILY</t>
  </si>
  <si>
    <t>9304-11-71</t>
  </si>
  <si>
    <t>101</t>
  </si>
  <si>
    <t>ARMSTRONG CREEK - FLORENCE</t>
  </si>
  <si>
    <t>1020-05-63</t>
  </si>
  <si>
    <t>1021-01-78</t>
  </si>
  <si>
    <t>BALDWIN - MENOMONIE</t>
  </si>
  <si>
    <t>1021-01-79</t>
  </si>
  <si>
    <t>1050-02-73</t>
  </si>
  <si>
    <t>ELK MOUND - CHIPPEWA FALLS</t>
  </si>
  <si>
    <t>1060-30-71</t>
  </si>
  <si>
    <t>IH 94 EAST WEST</t>
  </si>
  <si>
    <t>1130-66-71</t>
  </si>
  <si>
    <t>1130-66-72</t>
  </si>
  <si>
    <t>1130-66-77</t>
  </si>
  <si>
    <t>1130-66-84</t>
  </si>
  <si>
    <t>1196-00-60</t>
  </si>
  <si>
    <t>053</t>
  </si>
  <si>
    <t>MINONG - SOLON SPRINGS</t>
  </si>
  <si>
    <t>4085-66-71</t>
  </si>
  <si>
    <t>CHILTON-HILBERT</t>
  </si>
  <si>
    <t>4540-35-71</t>
  </si>
  <si>
    <t>SHEBOYGAN FALLS - HOWARDS GROVE</t>
  </si>
  <si>
    <t>5180-00-73</t>
  </si>
  <si>
    <t>BRIDGEPORT - BOSCOBEL</t>
  </si>
  <si>
    <t>5845-16-75</t>
  </si>
  <si>
    <t>6140-02-72</t>
  </si>
  <si>
    <t>ADAMS - WISCONSIN RAPIDS</t>
  </si>
  <si>
    <t>7040-00-73</t>
  </si>
  <si>
    <t>8010-01-80</t>
  </si>
  <si>
    <t>LUCK - SIREN</t>
  </si>
  <si>
    <t>8820-00-70</t>
  </si>
  <si>
    <t>048</t>
  </si>
  <si>
    <t>FREDERIC - MCKINLEY</t>
  </si>
  <si>
    <t>1000-18-65</t>
  </si>
  <si>
    <t>NW REGION, PAVEMENT MARKING 2027</t>
  </si>
  <si>
    <t>1009-13-93</t>
  </si>
  <si>
    <t>SW REGION PAVEMENT MARKING 2027</t>
  </si>
  <si>
    <t>1100-56-70</t>
  </si>
  <si>
    <t>FOND DU LAC - OSHKOSH</t>
  </si>
  <si>
    <t>1100-56-71</t>
  </si>
  <si>
    <t>1180-00-82</t>
  </si>
  <si>
    <t>ASHLAND - SAXON</t>
  </si>
  <si>
    <t>1204-00-76</t>
  </si>
  <si>
    <t>1228-22-73</t>
  </si>
  <si>
    <t>1440-41-71</t>
  </si>
  <si>
    <t>FOND DU LAC - SHEBOYGAN</t>
  </si>
  <si>
    <t>1440-41-72</t>
  </si>
  <si>
    <t>1610-01-78</t>
  </si>
  <si>
    <t>1610-01-81</t>
  </si>
  <si>
    <t>MEDFORD - PRENTICE</t>
  </si>
  <si>
    <t>1610-01-82</t>
  </si>
  <si>
    <t>1670-04-82</t>
  </si>
  <si>
    <t>1706-04-75</t>
  </si>
  <si>
    <t>MONROE - BRODHEAD</t>
  </si>
  <si>
    <t>1706-04-76</t>
  </si>
  <si>
    <t>2370-00-76</t>
  </si>
  <si>
    <t>164</t>
  </si>
  <si>
    <t>WAUKESHA - SLINGER</t>
  </si>
  <si>
    <t>2410-10-71</t>
  </si>
  <si>
    <t>2565-03-73</t>
  </si>
  <si>
    <t>MILWAUKEE - MEQUON</t>
  </si>
  <si>
    <t>3150-07-70</t>
  </si>
  <si>
    <t>JANESVILLE - BIG FOOT</t>
  </si>
  <si>
    <t>3170-09-70</t>
  </si>
  <si>
    <t>050</t>
  </si>
  <si>
    <t>C LAKE GENEVA, W MAIN ST</t>
  </si>
  <si>
    <t>3170-09-71</t>
  </si>
  <si>
    <t>3170-09-81</t>
  </si>
  <si>
    <t>3830-01-70</t>
  </si>
  <si>
    <t>V PLEASANT PRAIRIE, 93RD ST</t>
  </si>
  <si>
    <t>3830-01-71</t>
  </si>
  <si>
    <t>4322-10-71</t>
  </si>
  <si>
    <t>KIEL - USH 151</t>
  </si>
  <si>
    <t>5105-16-63</t>
  </si>
  <si>
    <t>5340-01-72</t>
  </si>
  <si>
    <t>5695-00-73</t>
  </si>
  <si>
    <t>TOWN OF OF WIOTA, CISSERVILLE ROAD</t>
  </si>
  <si>
    <t>5709-00-70</t>
  </si>
  <si>
    <t>T EXCELSIOR, NORTH REEDSBURG ROAD</t>
  </si>
  <si>
    <t>5952-03-84</t>
  </si>
  <si>
    <t>EDMUND - MINERAL POINT</t>
  </si>
  <si>
    <t>5970-02-74</t>
  </si>
  <si>
    <t>HOLLANDALE - NEW GLARUS</t>
  </si>
  <si>
    <t>5989-03-73</t>
  </si>
  <si>
    <t>SOUTHWEST REGION, ADA CURB RAMPS</t>
  </si>
  <si>
    <t>5990-03-71</t>
  </si>
  <si>
    <t>CITY OF JANESVILLE, E MEMORIAL DR</t>
  </si>
  <si>
    <t>6107-00-70</t>
  </si>
  <si>
    <t>T WITTENBERG, ROBIN ROAD</t>
  </si>
  <si>
    <t>6200-18-70</t>
  </si>
  <si>
    <t>OSHKOSH-NEW LONDON</t>
  </si>
  <si>
    <t>6260-00-72</t>
  </si>
  <si>
    <t>IOLA - STH 22/110</t>
  </si>
  <si>
    <t>6630-01-74</t>
  </si>
  <si>
    <t>6665-05-70</t>
  </si>
  <si>
    <t>STH 29 - CTH A</t>
  </si>
  <si>
    <t>6666-03-71</t>
  </si>
  <si>
    <t>CTH C - FENWOOD</t>
  </si>
  <si>
    <t>6667-01-70</t>
  </si>
  <si>
    <t>WOOD CO LINE - STH 97</t>
  </si>
  <si>
    <t>6671-01-70</t>
  </si>
  <si>
    <t>T FRANKFORT, HUCKLEBERRY ROAD</t>
  </si>
  <si>
    <t>6672-01-70</t>
  </si>
  <si>
    <t>T WIEN, CHESAK ROAD</t>
  </si>
  <si>
    <t>6792-00-70</t>
  </si>
  <si>
    <t>II</t>
  </si>
  <si>
    <t>STH 66 - CTH C</t>
  </si>
  <si>
    <t>6886-02-72</t>
  </si>
  <si>
    <t>T DUPONT, QUARTERLINE ROAD</t>
  </si>
  <si>
    <t>6945-00-71</t>
  </si>
  <si>
    <t>HH</t>
  </si>
  <si>
    <t>VESPER - CTH N</t>
  </si>
  <si>
    <t>6967-00-77</t>
  </si>
  <si>
    <t>T PORT EDWARDS, COUNTY LINE ROAD</t>
  </si>
  <si>
    <t>6967-00-78</t>
  </si>
  <si>
    <t>T PORT EDWARDS, 1ST STREET EAST</t>
  </si>
  <si>
    <t>6992-00-76</t>
  </si>
  <si>
    <t>V DEFOREST, NORTH TOWNE ROAD</t>
  </si>
  <si>
    <t>7125-00-70</t>
  </si>
  <si>
    <t>037</t>
  </si>
  <si>
    <t>ALMA - MONDOVI</t>
  </si>
  <si>
    <t>7125-00-72</t>
  </si>
  <si>
    <t>7125-00-73</t>
  </si>
  <si>
    <t>7550-00-77</t>
  </si>
  <si>
    <t>MELROSE - BLACK RIVER FALLS</t>
  </si>
  <si>
    <t>7720-00-71</t>
  </si>
  <si>
    <t>095</t>
  </si>
  <si>
    <t>C ARCADIA, MAIN STREET</t>
  </si>
  <si>
    <t>7720-00-81</t>
  </si>
  <si>
    <t>7887-00-70</t>
  </si>
  <si>
    <t>T CLIFTON, CTH M</t>
  </si>
  <si>
    <t>7905-00-71</t>
  </si>
  <si>
    <t>OSSEO - EAU CLAIRE</t>
  </si>
  <si>
    <t>7930-00-72</t>
  </si>
  <si>
    <t>108</t>
  </si>
  <si>
    <t>WEST SALEM - MELROSE</t>
  </si>
  <si>
    <t>7995-02-76</t>
  </si>
  <si>
    <t>C EAU CLAIRE, E HAMILTON AVE</t>
  </si>
  <si>
    <t>8590-00-71</t>
  </si>
  <si>
    <t>BRUCE - RADISSON</t>
  </si>
  <si>
    <t>8773-00-72</t>
  </si>
  <si>
    <t>STH 70 - CTH B</t>
  </si>
  <si>
    <t>9015-12-71</t>
  </si>
  <si>
    <t>MERRILL - ANTIGO</t>
  </si>
  <si>
    <t>9509-02-70</t>
  </si>
  <si>
    <t>SAYNER - CTH K</t>
  </si>
  <si>
    <t>9822-00-70</t>
  </si>
  <si>
    <t>T WABENO, CAVOUR AVENUE</t>
  </si>
  <si>
    <t>9877-00-72</t>
  </si>
  <si>
    <t>RHINELANDER - USH 8</t>
  </si>
  <si>
    <t>1000-77-27</t>
  </si>
  <si>
    <t>EPOXY PAVEMENT MARKING 2027</t>
  </si>
  <si>
    <t>1060-27-76</t>
  </si>
  <si>
    <t>IH 94 EAST WEST, EARLY GRADING</t>
  </si>
  <si>
    <t>1196-04-70</t>
  </si>
  <si>
    <t>NEW AUBURN - RICE LAKE</t>
  </si>
  <si>
    <t>1390-01-76</t>
  </si>
  <si>
    <t>1500-68-71</t>
  </si>
  <si>
    <t>BRILLION-REEDSVILLE</t>
  </si>
  <si>
    <t>1500-75-71</t>
  </si>
  <si>
    <t>MAIN STREET, V. OF REEDSVILLE</t>
  </si>
  <si>
    <t>1630-00-72</t>
  </si>
  <si>
    <t>GALESVILLE - WHITEHALL</t>
  </si>
  <si>
    <t>2450-06-71</t>
  </si>
  <si>
    <t>V LISBON, REDFORD BLVD</t>
  </si>
  <si>
    <t>2695-05-72</t>
  </si>
  <si>
    <t>C MEQUON/T GRAFTON, PIONEER RD</t>
  </si>
  <si>
    <t>2703-07-72</t>
  </si>
  <si>
    <t>C RACINE, LATHROP AVE</t>
  </si>
  <si>
    <t>2703-09-72</t>
  </si>
  <si>
    <t>C RACINE, MT PLEASANT ST</t>
  </si>
  <si>
    <t>2707-05-71</t>
  </si>
  <si>
    <t>C WEST BEND, S MAIN ST</t>
  </si>
  <si>
    <t>3020-00-89</t>
  </si>
  <si>
    <t>028</t>
  </si>
  <si>
    <t>HORICON - KEWASKUM</t>
  </si>
  <si>
    <t>3042-01-60</t>
  </si>
  <si>
    <t>LOWELL - HARTFORD</t>
  </si>
  <si>
    <t>3364-02-63</t>
  </si>
  <si>
    <t>175</t>
  </si>
  <si>
    <t>SLINGER - THERESA</t>
  </si>
  <si>
    <t>3364-02-65</t>
  </si>
  <si>
    <t>3766-02-71</t>
  </si>
  <si>
    <t>V SOMERS, 12TH ST</t>
  </si>
  <si>
    <t>3846-02-71</t>
  </si>
  <si>
    <t>T LINN, ZENDA RD</t>
  </si>
  <si>
    <t>3996-00-12</t>
  </si>
  <si>
    <t>C SUN PRAIRIE, O'KEEFFE AVENUE</t>
  </si>
  <si>
    <t>4620-02-71</t>
  </si>
  <si>
    <t>APPLETON - LITTLE CHUTE</t>
  </si>
  <si>
    <t>4810-02-71</t>
  </si>
  <si>
    <t>T CALUMET, CTH W</t>
  </si>
  <si>
    <t>4814-04-71</t>
  </si>
  <si>
    <t>T ASHFORD, SUPERIOR DRIVE</t>
  </si>
  <si>
    <t>4823-05-70</t>
  </si>
  <si>
    <t>T WAYNE, MIDLAND DR</t>
  </si>
  <si>
    <t>4825-05-71</t>
  </si>
  <si>
    <t>T BARTON, LIGHTHOUSE LN</t>
  </si>
  <si>
    <t>4831-06-73</t>
  </si>
  <si>
    <t>FOND DU LAC CO, PIONEER ROAD</t>
  </si>
  <si>
    <t>5165-00-73</t>
  </si>
  <si>
    <t>Z</t>
  </si>
  <si>
    <t>T FOREST - T WELLINGTON (CTH Z)</t>
  </si>
  <si>
    <t>5190-04-72</t>
  </si>
  <si>
    <t>BOSCOBEL - GOTHAM</t>
  </si>
  <si>
    <t>5270-01-70</t>
  </si>
  <si>
    <t>SAUK CITY - ARLINGTON</t>
  </si>
  <si>
    <t>5646-00-77</t>
  </si>
  <si>
    <t>STH 81 - CTH C (CTH M)</t>
  </si>
  <si>
    <t>5659-00-74</t>
  </si>
  <si>
    <t>PF</t>
  </si>
  <si>
    <t>CTH W - V NORTH FREEDOM</t>
  </si>
  <si>
    <t>5757-00-73</t>
  </si>
  <si>
    <t>T MT. IDA, GREEN RIVER ROAD</t>
  </si>
  <si>
    <t>5770-02-70</t>
  </si>
  <si>
    <t>STH 23 - LONE ROCK</t>
  </si>
  <si>
    <t>5770-02-72</t>
  </si>
  <si>
    <t>5964-01-73</t>
  </si>
  <si>
    <t>133</t>
  </si>
  <si>
    <t>CASSVILLE - PATCH GROVE</t>
  </si>
  <si>
    <t>5989-03-84</t>
  </si>
  <si>
    <t>SOUTHWEST REGION, BRIDGE REHABS</t>
  </si>
  <si>
    <t>5992-07-07</t>
  </si>
  <si>
    <t>C MADISON, SOUTH WHITNEY WAY</t>
  </si>
  <si>
    <t>6707-01-73</t>
  </si>
  <si>
    <t>146</t>
  </si>
  <si>
    <t>FALL RIVER - CAMBRIA</t>
  </si>
  <si>
    <t>6844-01-72</t>
  </si>
  <si>
    <t>WAUPACA - OGDENSBURG</t>
  </si>
  <si>
    <t>7185-00-70</t>
  </si>
  <si>
    <t>7820-08-70</t>
  </si>
  <si>
    <t>WILSON - ECL</t>
  </si>
  <si>
    <t>8050-00-70</t>
  </si>
  <si>
    <t>SIREN - SPOONER</t>
  </si>
  <si>
    <t>8160-00-76</t>
  </si>
  <si>
    <t>C WASHBURN, BAYFIELD STREET</t>
  </si>
  <si>
    <t>8180-00-81</t>
  </si>
  <si>
    <t>CORNELL - LADYSMITH</t>
  </si>
  <si>
    <t>8368-00-70</t>
  </si>
  <si>
    <t>WEBSTER - HERTEL</t>
  </si>
  <si>
    <t>8881-00-71</t>
  </si>
  <si>
    <t>T HOARD, BRIDGE ROAD</t>
  </si>
  <si>
    <t>8883-00-71</t>
  </si>
  <si>
    <t>T WITHEE, WILLOW ROAD</t>
  </si>
  <si>
    <t>8995-00-18</t>
  </si>
  <si>
    <t>C ASHLAND, 3RD STREET WEST</t>
  </si>
  <si>
    <t>8995-00-20</t>
  </si>
  <si>
    <t>C ASHLAND, BEASER AVENUE</t>
  </si>
  <si>
    <t>9394-00-70</t>
  </si>
  <si>
    <t>STH 29 - CTH D</t>
  </si>
  <si>
    <t>1166-04-85</t>
  </si>
  <si>
    <t>1500-76-71</t>
  </si>
  <si>
    <t>APPLETON - FOREST JUNCTION</t>
  </si>
  <si>
    <t>1560-00-73</t>
  </si>
  <si>
    <t>SPOONER - HAYWARD</t>
  </si>
  <si>
    <t>1640-03-74</t>
  </si>
  <si>
    <t>LA CROSSE - WESTBY</t>
  </si>
  <si>
    <t>1640-03-75</t>
  </si>
  <si>
    <t>1640-03-84</t>
  </si>
  <si>
    <t>3110-00-75</t>
  </si>
  <si>
    <t>WHITEWATER - NORTH PRAIRIE</t>
  </si>
  <si>
    <t>3110-00-77</t>
  </si>
  <si>
    <t>3110-08-71</t>
  </si>
  <si>
    <t>WHITEWATER - MILWAUKEE</t>
  </si>
  <si>
    <t>3621-00-78</t>
  </si>
  <si>
    <t>TOWN OF TURTLE, LATHERS ROAD</t>
  </si>
  <si>
    <t>3642-00-73</t>
  </si>
  <si>
    <t>T OF SULLIVAN, STAUDE RD</t>
  </si>
  <si>
    <t>BRRPLE</t>
  </si>
  <si>
    <t>3991-02-06</t>
  </si>
  <si>
    <t>C FORT ATKINSON, BANKER ROAD</t>
  </si>
  <si>
    <t>3991-02-07</t>
  </si>
  <si>
    <t>4085-65-71</t>
  </si>
  <si>
    <t>GREENLEAF-DE PERE</t>
  </si>
  <si>
    <t>4085-65-72</t>
  </si>
  <si>
    <t>BROADWAY STREET, C OF DE PERE</t>
  </si>
  <si>
    <t>4472-07-70</t>
  </si>
  <si>
    <t>T CHARLESTOWN, WEEKS ROAD</t>
  </si>
  <si>
    <t>4657-26-71</t>
  </si>
  <si>
    <t>T GRAND CHUTE, SPENCER STREET</t>
  </si>
  <si>
    <t>5018-00-72</t>
  </si>
  <si>
    <t>T SHELDON, NORDALE AVENUE</t>
  </si>
  <si>
    <t>5032-00-70</t>
  </si>
  <si>
    <t>HILLSBORO - REEDSBURG</t>
  </si>
  <si>
    <t>5378-01-72</t>
  </si>
  <si>
    <t>V COON VALLEY, XWALK WARNING SYSTEM</t>
  </si>
  <si>
    <t>5398-00-70</t>
  </si>
  <si>
    <t>TOWN OF WEBSTER, DUCK CREEK ROAD</t>
  </si>
  <si>
    <t>5571-01-74</t>
  </si>
  <si>
    <t>5571-01-75</t>
  </si>
  <si>
    <t>5880-00-75</t>
  </si>
  <si>
    <t>TOMAH - MAUSTON</t>
  </si>
  <si>
    <t>5899-00-72</t>
  </si>
  <si>
    <t>CTH H - CTH J (CTH HH)</t>
  </si>
  <si>
    <t>5991-07-83</t>
  </si>
  <si>
    <t>5992-10-43</t>
  </si>
  <si>
    <t>C MADISON, CAPITAL CITY PATH EXT</t>
  </si>
  <si>
    <t>5992-10-50</t>
  </si>
  <si>
    <t>C MADISON, GLACIAL DRUMLIN TRAIL</t>
  </si>
  <si>
    <t>5992-10-51</t>
  </si>
  <si>
    <t>5996-00-13</t>
  </si>
  <si>
    <t>C PLATTEVILLE, HENRY STREET</t>
  </si>
  <si>
    <t>6517-17-70</t>
  </si>
  <si>
    <t>OSHKOSH - STEPHENSVILLE</t>
  </si>
  <si>
    <t>6996-05-18</t>
  </si>
  <si>
    <t>CX</t>
  </si>
  <si>
    <t>C PORTAGE, CTH CX</t>
  </si>
  <si>
    <t>6997-05-70</t>
  </si>
  <si>
    <t>C SHAWANO, W GREEN BAY STREET</t>
  </si>
  <si>
    <t>7826-07-70</t>
  </si>
  <si>
    <t>STH 93 - EAU CLAIRE</t>
  </si>
  <si>
    <t>8887-03-72</t>
  </si>
  <si>
    <t>LUBLIN - STETSONVILLE</t>
  </si>
  <si>
    <t>8931-03-70</t>
  </si>
  <si>
    <t>RIDGELAND - EAST COUNTY LINE</t>
  </si>
  <si>
    <t>8997-00-48</t>
  </si>
  <si>
    <t>C RICE LAKE, FRONTAGE ROAD</t>
  </si>
  <si>
    <t>9180-17-81</t>
  </si>
  <si>
    <t>9845-06-70</t>
  </si>
  <si>
    <t>T ROLLING, KOSZAREK ROAD</t>
  </si>
  <si>
    <t>1010-01-89</t>
  </si>
  <si>
    <t>1050-02-76</t>
  </si>
  <si>
    <t>NW REGION, STH 29 BRDG DECK SEALING</t>
  </si>
  <si>
    <t>1058-24-61</t>
  </si>
  <si>
    <t>SHAWANO - GREEN BAY</t>
  </si>
  <si>
    <t>1100-16-71</t>
  </si>
  <si>
    <t>C MILWAUKEE, KEARNEY STREET</t>
  </si>
  <si>
    <t>1130-68-73</t>
  </si>
  <si>
    <t>1150-79-71</t>
  </si>
  <si>
    <t>GREEN BAY - OCONTO</t>
  </si>
  <si>
    <t>1150-79-72</t>
  </si>
  <si>
    <t>1170-16-72</t>
  </si>
  <si>
    <t>1190-02-83</t>
  </si>
  <si>
    <t>CHIPPEWA FALLS - NEW AUBURN</t>
  </si>
  <si>
    <t>1195-05-72</t>
  </si>
  <si>
    <t>1320-26-70</t>
  </si>
  <si>
    <t>ELKHORN-BURLINGTON</t>
  </si>
  <si>
    <t>1490-39-71</t>
  </si>
  <si>
    <t>141</t>
  </si>
  <si>
    <t>LENA - POUND</t>
  </si>
  <si>
    <t>1491-28-71</t>
  </si>
  <si>
    <t>WAUSAUKEE - AMBERG</t>
  </si>
  <si>
    <t>1520-02-73</t>
  </si>
  <si>
    <t>FAIRCHILD - NEILLSVILLE</t>
  </si>
  <si>
    <t>2781-03-70</t>
  </si>
  <si>
    <t>V BIG BEND, BIG BEND DR</t>
  </si>
  <si>
    <t>2984-25-76</t>
  </si>
  <si>
    <t>C MILWAUKEE, N 25TH ST</t>
  </si>
  <si>
    <t>3315-00-74</t>
  </si>
  <si>
    <t>JANESVILLE - DARIEN</t>
  </si>
  <si>
    <t>3679-00-74</t>
  </si>
  <si>
    <t>DOOR CREEK - COTTAGE GROVE</t>
  </si>
  <si>
    <t>4085-68-71</t>
  </si>
  <si>
    <t>C. OF DE PERE-V. OF ALLOUEZ</t>
  </si>
  <si>
    <t>4816-01-70</t>
  </si>
  <si>
    <t>T FOREST, DIVISION ROAD</t>
  </si>
  <si>
    <t>5127-00-73</t>
  </si>
  <si>
    <t>CTH F - STH 71</t>
  </si>
  <si>
    <t>5405-08-70</t>
  </si>
  <si>
    <t>T STERLING, SAG CITY RD</t>
  </si>
  <si>
    <t>5406-00-70</t>
  </si>
  <si>
    <t>T UNION, SUNRISE LANE</t>
  </si>
  <si>
    <t>5573-03-84</t>
  </si>
  <si>
    <t>136</t>
  </si>
  <si>
    <t>REEDSBURG - BARABOO</t>
  </si>
  <si>
    <t>5655-00-73</t>
  </si>
  <si>
    <t>TOWN OF GRATIOT, RIVERSIDE ROAD</t>
  </si>
  <si>
    <t>5926-03-72</t>
  </si>
  <si>
    <t>092</t>
  </si>
  <si>
    <t>MT HOREB - BROOKLYN</t>
  </si>
  <si>
    <t>5926-03-73</t>
  </si>
  <si>
    <t>5991-07-68</t>
  </si>
  <si>
    <t>CITY OF LA CROSSE, MONITOR STREET</t>
  </si>
  <si>
    <t>5991-07-69</t>
  </si>
  <si>
    <t>6160-03-76</t>
  </si>
  <si>
    <t>NECEDAH - COLOMA</t>
  </si>
  <si>
    <t>6270-00-75</t>
  </si>
  <si>
    <t>049</t>
  </si>
  <si>
    <t>NORTHLAND - STH 29</t>
  </si>
  <si>
    <t>6270-00-76</t>
  </si>
  <si>
    <t>6270-00-77</t>
  </si>
  <si>
    <t>6270-00-78</t>
  </si>
  <si>
    <t>6270-00-86</t>
  </si>
  <si>
    <t>6995-11-73</t>
  </si>
  <si>
    <t>C MARSHFIELD, SOUTH VINE AVENUE</t>
  </si>
  <si>
    <t>6998-15-70</t>
  </si>
  <si>
    <t>066</t>
  </si>
  <si>
    <t>C STEVENS POINT, VARIOUS STREETS</t>
  </si>
  <si>
    <t>6999-13-73</t>
  </si>
  <si>
    <t>V WESTON, ROSS AVENUE</t>
  </si>
  <si>
    <t>7255-00-71</t>
  </si>
  <si>
    <t>LAKE HALLIE - CHIPPEWA FALLS</t>
  </si>
  <si>
    <t>7861-00-72</t>
  </si>
  <si>
    <t>T EDSON, 25TH AVE</t>
  </si>
  <si>
    <t>8200-00-71</t>
  </si>
  <si>
    <t>CADOTT - CORNELL</t>
  </si>
  <si>
    <t>8907-00-74</t>
  </si>
  <si>
    <t>T BLOOMER, 83RD ST</t>
  </si>
  <si>
    <t>8916-00-72</t>
  </si>
  <si>
    <t>HURON - GILMAN</t>
  </si>
  <si>
    <t>8919-03-76</t>
  </si>
  <si>
    <t>8924-00-70</t>
  </si>
  <si>
    <t>T SHERMAN, 360TH STREET</t>
  </si>
  <si>
    <t>8924-00-71</t>
  </si>
  <si>
    <t>T SHERMAN, 770TH AVENUE</t>
  </si>
  <si>
    <t>8926-00-70</t>
  </si>
  <si>
    <t>V DOWNING, W BOUNDARY RD</t>
  </si>
  <si>
    <t>8931-00-71</t>
  </si>
  <si>
    <t>V RIDGELAND, ELLIOT STREET</t>
  </si>
  <si>
    <t>9030-07-73</t>
  </si>
  <si>
    <t>9492-00-70</t>
  </si>
  <si>
    <t>T TEXAS, RIVER HILLS ROAD</t>
  </si>
  <si>
    <t>9492-00-71</t>
  </si>
  <si>
    <t>T TEXAS, COUNTY LINE ROAD</t>
  </si>
  <si>
    <t>9545-03-74</t>
  </si>
  <si>
    <t>CTH M - RIB LAKE</t>
  </si>
  <si>
    <t>9892-07-72</t>
  </si>
  <si>
    <t>V PRENTICE, CTH A SOUTH</t>
  </si>
  <si>
    <t>1000-50-62</t>
  </si>
  <si>
    <t>OZAU-WASH-WAUK CO DECK SEAL FY27-BB</t>
  </si>
  <si>
    <t>1009-33-43</t>
  </si>
  <si>
    <t>NE REGION WIDE DECK SEALING FY27</t>
  </si>
  <si>
    <t>1510-02-60</t>
  </si>
  <si>
    <t>1640-01-78</t>
  </si>
  <si>
    <t>C VIROQUA, MAIN STREET</t>
  </si>
  <si>
    <t>1650-03-73</t>
  </si>
  <si>
    <t>061</t>
  </si>
  <si>
    <t>BOSCOBEL - READSTOWN</t>
  </si>
  <si>
    <t>1650-03-74</t>
  </si>
  <si>
    <t>2010-07-71</t>
  </si>
  <si>
    <t>V GERMANTOWN, LANNON RD</t>
  </si>
  <si>
    <t>2080-05-71</t>
  </si>
  <si>
    <t>C MILWAUKEE, TEUTONIA AVE</t>
  </si>
  <si>
    <t>2090-03-72</t>
  </si>
  <si>
    <t>C MILWAUKEE, W SILVER SPRING DR</t>
  </si>
  <si>
    <t>2130-05-71</t>
  </si>
  <si>
    <t>PP</t>
  </si>
  <si>
    <t>C MILWAUKEE, W GOOD HOPE RD</t>
  </si>
  <si>
    <t>2699-03-70</t>
  </si>
  <si>
    <t>T NORWAY, OVERSON RD</t>
  </si>
  <si>
    <t>2780-03-73</t>
  </si>
  <si>
    <t>C WAUKESHA, PEWAUKEE RD</t>
  </si>
  <si>
    <t>3080-03-61</t>
  </si>
  <si>
    <t>CAMBRIDGE - JEFFERSON</t>
  </si>
  <si>
    <t>3310-07-70</t>
  </si>
  <si>
    <t>016</t>
  </si>
  <si>
    <t>OCONOMOWOC - NASHOTAH</t>
  </si>
  <si>
    <t>3617-00-70</t>
  </si>
  <si>
    <t>T HARMONY, MILTON SHOPIERE RD</t>
  </si>
  <si>
    <t>3658-00-73</t>
  </si>
  <si>
    <t>STH 59 - STH 26 (CTH N)</t>
  </si>
  <si>
    <t>3773-05-70</t>
  </si>
  <si>
    <t>I</t>
  </si>
  <si>
    <t>T MUKWONAGO, CTH I</t>
  </si>
  <si>
    <t>3835-02-71</t>
  </si>
  <si>
    <t>T WHITEWATER, HOWARD RD</t>
  </si>
  <si>
    <t>4472-06-70</t>
  </si>
  <si>
    <t>T CHARLESTOWN, LEMKE ROAD</t>
  </si>
  <si>
    <t>4476-04-70</t>
  </si>
  <si>
    <t>C CHILTON, E GRAND STREET</t>
  </si>
  <si>
    <t>4820-05-70</t>
  </si>
  <si>
    <t>T BELGIUM, DIXIE RD</t>
  </si>
  <si>
    <t>4987-02-80</t>
  </si>
  <si>
    <t>C GREEN BAY, MATHER STREET</t>
  </si>
  <si>
    <t>5205-03-79</t>
  </si>
  <si>
    <t>TENNYSON - CASSVILLE</t>
  </si>
  <si>
    <t>5545-00-70</t>
  </si>
  <si>
    <t>071</t>
  </si>
  <si>
    <t>WILTON - ELROY</t>
  </si>
  <si>
    <t>5687-00-74</t>
  </si>
  <si>
    <t>TOWN OF JEFFERSON, TWIN GROVE ROAD</t>
  </si>
  <si>
    <t>6185-01-70</t>
  </si>
  <si>
    <t>T RIPON, SILVER CREEK ROAD</t>
  </si>
  <si>
    <t>6992-00-13</t>
  </si>
  <si>
    <t>V DEFOREST, VINBURN ROAD</t>
  </si>
  <si>
    <t>7180-00-75</t>
  </si>
  <si>
    <t>PEPIN - HAGER CITY</t>
  </si>
  <si>
    <t>7180-00-76</t>
  </si>
  <si>
    <t>7277-00-72</t>
  </si>
  <si>
    <t>T BURNSIDE, WOLFE ROAD</t>
  </si>
  <si>
    <t>7281-00-77</t>
  </si>
  <si>
    <t>T ETTRICK, ROBINSON LANE</t>
  </si>
  <si>
    <t>7822-07-70</t>
  </si>
  <si>
    <t>SS</t>
  </si>
  <si>
    <t>ALTOONA - CTH K</t>
  </si>
  <si>
    <t>7837-00-72</t>
  </si>
  <si>
    <t>7998-01-71</t>
  </si>
  <si>
    <t>8333-00-71</t>
  </si>
  <si>
    <t>T SUMNER, 16TH AVENUE</t>
  </si>
  <si>
    <t>8347-05-70</t>
  </si>
  <si>
    <t>T CLINTON, 15TH AVENUE</t>
  </si>
  <si>
    <t>8398-00-71</t>
  </si>
  <si>
    <t>T APPLE RIVER, 153RD AVENUE</t>
  </si>
  <si>
    <t>8900-05-75</t>
  </si>
  <si>
    <t>JUMP RIVER - CTH N</t>
  </si>
  <si>
    <t>8920-00-71</t>
  </si>
  <si>
    <t>T DELMAR, 290TH ST</t>
  </si>
  <si>
    <t>8920-03-70</t>
  </si>
  <si>
    <t>STANLEY - BROWNSVILLE</t>
  </si>
  <si>
    <t>8921-00-70</t>
  </si>
  <si>
    <t>ELK MOUND - EAST COUNTY LINE</t>
  </si>
  <si>
    <t>9077-04-70</t>
  </si>
  <si>
    <t>T LAKEWOOD, SMYTH ROAD</t>
  </si>
  <si>
    <t>9210-24-70</t>
  </si>
  <si>
    <t>HOBART - GREEN BAY</t>
  </si>
  <si>
    <t>9892-04-71</t>
  </si>
  <si>
    <t>T PRENTICE, OLD 8 WEST</t>
  </si>
  <si>
    <t>3030-08-72</t>
  </si>
  <si>
    <t>3030-08-73</t>
  </si>
  <si>
    <t>5190-07-60</t>
  </si>
  <si>
    <t>5190-07-71</t>
  </si>
  <si>
    <t>STH 80 - SLEEPY HOLLOW ROAD</t>
  </si>
  <si>
    <t>5190-07-72</t>
  </si>
  <si>
    <t>5655-00-74</t>
  </si>
  <si>
    <t>T GRATIOT, RIVERBEND ROAD</t>
  </si>
  <si>
    <t>6217-01-72</t>
  </si>
  <si>
    <t>CITY OF COLUMBUS, TOWER DRIVE</t>
  </si>
  <si>
    <t>6590-02-72</t>
  </si>
  <si>
    <t>110</t>
  </si>
  <si>
    <t>FREMONT - MARION</t>
  </si>
  <si>
    <t>6590-02-73</t>
  </si>
  <si>
    <t>9038-03-70</t>
  </si>
  <si>
    <t>T WAGNER, CTH JJ</t>
  </si>
  <si>
    <t>1090-10-71</t>
  </si>
  <si>
    <t>IH 41 AIRPORT FREEWAY-NOISE BARRIER</t>
  </si>
  <si>
    <t>3576-07-74</t>
  </si>
  <si>
    <t>106</t>
  </si>
  <si>
    <t>FORT ATKINSON - PALMYRA</t>
  </si>
  <si>
    <t>4120-09-70</t>
  </si>
  <si>
    <t>V NORTH FOND DU LAC, PROSPECT AVE</t>
  </si>
  <si>
    <t>6116-00-70</t>
  </si>
  <si>
    <t>187</t>
  </si>
  <si>
    <t>SHIOCTON - STH 156</t>
  </si>
  <si>
    <t>6300-00-75</t>
  </si>
  <si>
    <t>WAUTOMA - WAUPACA</t>
  </si>
  <si>
    <t>7080-01-74</t>
  </si>
  <si>
    <t>EAU CLAIRE - FAIRCHILD</t>
  </si>
  <si>
    <t>9190-29-71</t>
  </si>
  <si>
    <t>GREEN BAY - PULASKI</t>
  </si>
  <si>
    <t>July 14, 2026</t>
  </si>
  <si>
    <t>August 11, 2026</t>
  </si>
  <si>
    <t>September 15, 2026</t>
  </si>
  <si>
    <t>October 13, 2026</t>
  </si>
  <si>
    <t>November 10, 2026</t>
  </si>
  <si>
    <t>December 8, 2026</t>
  </si>
  <si>
    <t>January 12, 2027</t>
  </si>
  <si>
    <t>February 9, 2027</t>
  </si>
  <si>
    <t>March 9, 2027</t>
  </si>
  <si>
    <t>April 13, 2027</t>
  </si>
  <si>
    <t>May 11, 2027</t>
  </si>
  <si>
    <t>1067-02-77</t>
  </si>
  <si>
    <t>LAKE MILLS - OCONOMOWOC</t>
  </si>
  <si>
    <t>5992-11-37</t>
  </si>
  <si>
    <t>C MADISON, CTH MM/RIMROCK ROAD</t>
  </si>
  <si>
    <t>5992-11-62</t>
  </si>
  <si>
    <t>C FITCHBURG, CTH MM/RIMROCK ROAD</t>
  </si>
  <si>
    <t>1009-42-85</t>
  </si>
  <si>
    <t>NC REGION, EPOXY PAVEMENT MARKING</t>
  </si>
  <si>
    <t>1014-00-78</t>
  </si>
  <si>
    <t>WISCONSIN DELLS - PORTAGE</t>
  </si>
  <si>
    <t>1053-07-85</t>
  </si>
  <si>
    <t>ABBOTSFORD - WAUSAU</t>
  </si>
  <si>
    <t>6040-00-76</t>
  </si>
  <si>
    <t>C PORTAGE, COOK STREET</t>
  </si>
  <si>
    <t>July 25, 2026</t>
  </si>
  <si>
    <t>DESIGN-BUILD CONTRACT DATE*</t>
  </si>
  <si>
    <t>*Design/Build projects are not included in the totals above</t>
  </si>
  <si>
    <t>1490-16-70</t>
  </si>
  <si>
    <t>SUAMICO - ABRAMS</t>
  </si>
  <si>
    <t>TOI</t>
  </si>
  <si>
    <t>8394-00-73</t>
  </si>
  <si>
    <t>T SUMMIT, PATZAU FOXBORO ROAD</t>
  </si>
  <si>
    <t>4685-11-70</t>
  </si>
  <si>
    <t>MENASHA - APPLETON</t>
  </si>
  <si>
    <t>5992-10-20</t>
  </si>
  <si>
    <t>C MADISON, MINERAL POINT ROAD</t>
  </si>
  <si>
    <t>PVRP_O</t>
  </si>
  <si>
    <t>7895-00-71</t>
  </si>
  <si>
    <t>T HARTLAND, 570TH STREET</t>
  </si>
  <si>
    <t>1007-09-82</t>
  </si>
  <si>
    <t>JANESVILLE - PORTAGE</t>
  </si>
  <si>
    <t>1310-19-70</t>
  </si>
  <si>
    <t>083</t>
  </si>
  <si>
    <t>ANTIOCH - BURLINGTON</t>
  </si>
  <si>
    <t>1009-34-39</t>
  </si>
  <si>
    <t>EPOXY PAVEMENT MARKINGS-STH/USH</t>
  </si>
  <si>
    <t>6998-15-80</t>
  </si>
  <si>
    <t>1640-01-82</t>
  </si>
  <si>
    <t>5990-03-76</t>
  </si>
  <si>
    <t>T COLBY, HILINE AVENUE</t>
  </si>
  <si>
    <t>1150-33-72</t>
  </si>
  <si>
    <t>WISCONSIN-MICHIGAN STATE LINE</t>
  </si>
  <si>
    <t>1500-12-70</t>
  </si>
  <si>
    <t>APPLETON - BRILLION</t>
  </si>
  <si>
    <t>1000-18-82</t>
  </si>
  <si>
    <t>NW REGION, WINGWALL REPAIRS</t>
  </si>
  <si>
    <t>6370-00-73</t>
  </si>
  <si>
    <t>153</t>
  </si>
  <si>
    <t>STRATFORD - ELDERON</t>
  </si>
  <si>
    <t>6651-09-72</t>
  </si>
  <si>
    <t>9110-10-73</t>
  </si>
  <si>
    <t>139</t>
  </si>
  <si>
    <t>CAVOUR - BRULE RIVER</t>
  </si>
  <si>
    <t>October 6, 2026 Snapshot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</si>
</sst>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[$-F800]dddd\,\ mmmm\ dd\,\ yyyy"/>
    <numFmt numFmtId="167" formatCode="[$-409]mmm\-yy;@"/>
  </numFmts>
  <fonts count="24">
    <font>
      <sz val="10"/>
      <name val="MS Sans Serif"/>
    </font>
    <font>
      <sz val="10"/>
      <name val="MS Sans Serif"/>
      <family val="2"/>
    </font>
    <font>
      <b/>
      <sz val="10"/>
      <color indexed="18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sz val="14"/>
      <color indexed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0"/>
      <color indexed="17"/>
      <name val="Arial"/>
      <family val="2"/>
    </font>
    <font>
      <b/>
      <sz val="9"/>
      <color indexed="17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b/>
      <i/>
      <sz val="10"/>
      <color indexed="12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sz val="9"/>
      <color rgb="FF7030A0"/>
      <name val="Arial"/>
      <family val="2"/>
    </font>
    <font>
      <b/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darkGrid">
        <fgColor indexed="8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3" fontId="10" fillId="0" borderId="0" xfId="1" applyNumberFormat="1" applyFont="1"/>
    <xf numFmtId="0" fontId="8" fillId="0" borderId="0" xfId="0" applyFont="1" applyAlignment="1">
      <alignment horizontal="centerContinuous"/>
    </xf>
    <xf numFmtId="3" fontId="8" fillId="0" borderId="0" xfId="1" applyNumberFormat="1" applyFont="1"/>
    <xf numFmtId="0" fontId="0" fillId="2" borderId="0" xfId="0" applyFill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1" fillId="0" borderId="0" xfId="0" applyFont="1" applyAlignment="1">
      <alignment horizontal="centerContinuous"/>
    </xf>
    <xf numFmtId="3" fontId="11" fillId="0" borderId="0" xfId="1" applyNumberFormat="1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13" fillId="0" borderId="0" xfId="0" applyFont="1" applyAlignment="1">
      <alignment horizontal="centerContinuous"/>
    </xf>
    <xf numFmtId="3" fontId="13" fillId="0" borderId="0" xfId="1" applyNumberFormat="1" applyFont="1"/>
    <xf numFmtId="0" fontId="4" fillId="0" borderId="0" xfId="0" applyFont="1"/>
    <xf numFmtId="0" fontId="6" fillId="0" borderId="0" xfId="0" applyFont="1"/>
    <xf numFmtId="15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0" xfId="44" applyNumberFormat="1" applyFont="1" applyFill="1" applyAlignment="1">
      <alignment horizontal="right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65" fontId="21" fillId="0" borderId="0" xfId="1" applyNumberFormat="1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vertical="center"/>
    </xf>
    <xf numFmtId="166" fontId="0" fillId="0" borderId="0" xfId="0" applyNumberFormat="1"/>
    <xf numFmtId="15" fontId="0" fillId="0" borderId="0" xfId="0" applyNumberForma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49" fontId="0" fillId="0" borderId="0" xfId="0" applyNumberFormat="1" applyAlignment="1">
      <alignment horizontal="left"/>
    </xf>
    <xf numFmtId="167" fontId="8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Continuous"/>
    </xf>
    <xf numFmtId="3" fontId="23" fillId="0" borderId="0" xfId="1" applyNumberFormat="1" applyFont="1"/>
    <xf numFmtId="14" fontId="23" fillId="0" borderId="0" xfId="0" applyNumberFormat="1" applyFont="1" applyAlignment="1">
      <alignment horizontal="center" vertical="center"/>
    </xf>
    <xf numFmtId="3" fontId="7" fillId="0" borderId="0" xfId="0" applyNumberFormat="1" applyFont="1"/>
    <xf numFmtId="0" fontId="21" fillId="0" borderId="0" xfId="0" applyFont="1" applyAlignment="1">
      <alignment vertical="center" wrapText="1"/>
    </xf>
    <xf numFmtId="15" fontId="15" fillId="0" borderId="0" xfId="0" applyNumberFormat="1" applyFont="1" applyAlignment="1">
      <alignment horizontal="left"/>
    </xf>
  </cellXfs>
  <cellStyles count="46">
    <cellStyle name="Comma" xfId="1" builtinId="3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2" xr:uid="{00000000-0005-0000-0000-00000C000000}"/>
    <cellStyle name="Normal 20" xfId="20" xr:uid="{00000000-0005-0000-0000-00000D000000}"/>
    <cellStyle name="Normal 21" xfId="21" xr:uid="{00000000-0005-0000-0000-00000E000000}"/>
    <cellStyle name="Normal 22" xfId="22" xr:uid="{00000000-0005-0000-0000-00000F000000}"/>
    <cellStyle name="Normal 23" xfId="23" xr:uid="{00000000-0005-0000-0000-000010000000}"/>
    <cellStyle name="Normal 24" xfId="24" xr:uid="{00000000-0005-0000-0000-000011000000}"/>
    <cellStyle name="Normal 25" xfId="25" xr:uid="{00000000-0005-0000-0000-000012000000}"/>
    <cellStyle name="Normal 26" xfId="26" xr:uid="{00000000-0005-0000-0000-000013000000}"/>
    <cellStyle name="Normal 27" xfId="27" xr:uid="{00000000-0005-0000-0000-000014000000}"/>
    <cellStyle name="Normal 28" xfId="28" xr:uid="{00000000-0005-0000-0000-000015000000}"/>
    <cellStyle name="Normal 29" xfId="29" xr:uid="{00000000-0005-0000-0000-000016000000}"/>
    <cellStyle name="Normal 3" xfId="3" xr:uid="{00000000-0005-0000-0000-000017000000}"/>
    <cellStyle name="Normal 30" xfId="30" xr:uid="{00000000-0005-0000-0000-000018000000}"/>
    <cellStyle name="Normal 31" xfId="31" xr:uid="{00000000-0005-0000-0000-000019000000}"/>
    <cellStyle name="Normal 32" xfId="32" xr:uid="{00000000-0005-0000-0000-00001A000000}"/>
    <cellStyle name="Normal 33" xfId="33" xr:uid="{00000000-0005-0000-0000-00001B000000}"/>
    <cellStyle name="Normal 34" xfId="34" xr:uid="{00000000-0005-0000-0000-00001C000000}"/>
    <cellStyle name="Normal 35" xfId="35" xr:uid="{00000000-0005-0000-0000-00001D000000}"/>
    <cellStyle name="Normal 36" xfId="36" xr:uid="{00000000-0005-0000-0000-00001E000000}"/>
    <cellStyle name="Normal 37" xfId="37" xr:uid="{00000000-0005-0000-0000-00001F000000}"/>
    <cellStyle name="Normal 4" xfId="4" xr:uid="{00000000-0005-0000-0000-000020000000}"/>
    <cellStyle name="Normal 44" xfId="38" xr:uid="{00000000-0005-0000-0000-000021000000}"/>
    <cellStyle name="Normal 45" xfId="39" xr:uid="{00000000-0005-0000-0000-000022000000}"/>
    <cellStyle name="Normal 46" xfId="40" xr:uid="{00000000-0005-0000-0000-000023000000}"/>
    <cellStyle name="Normal 48" xfId="41" xr:uid="{00000000-0005-0000-0000-000024000000}"/>
    <cellStyle name="Normal 49" xfId="42" xr:uid="{00000000-0005-0000-0000-000025000000}"/>
    <cellStyle name="Normal 5" xfId="5" xr:uid="{00000000-0005-0000-0000-000026000000}"/>
    <cellStyle name="Normal 50" xfId="43" xr:uid="{00000000-0005-0000-0000-000027000000}"/>
    <cellStyle name="Normal 6" xfId="6" xr:uid="{00000000-0005-0000-0000-000028000000}"/>
    <cellStyle name="Normal 7" xfId="7" xr:uid="{00000000-0005-0000-0000-000029000000}"/>
    <cellStyle name="Normal 8" xfId="8" xr:uid="{00000000-0005-0000-0000-00002A000000}"/>
    <cellStyle name="Normal 9" xfId="9" xr:uid="{00000000-0005-0000-0000-00002B000000}"/>
    <cellStyle name="Percent" xfId="44" builtinId="5"/>
    <cellStyle name="Percent 2" xfId="45" xr:uid="{49F5C631-4BAF-4E6E-AA84-2E2457822A02}"/>
  </cellStyles>
  <dxfs count="3">
    <dxf>
      <font>
        <condense val="0"/>
        <extend val="0"/>
        <color rgb="FF9C0006"/>
      </font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48"/>
  <sheetViews>
    <sheetView tabSelected="1" zoomScale="90" zoomScaleNormal="90" workbookViewId="0">
      <selection activeCell="B45" sqref="B45"/>
    </sheetView>
  </sheetViews>
  <sheetFormatPr baseColWidth="10" defaultColWidth="9" defaultRowHeight="13"/>
  <cols>
    <col min="1" max="1" width="15.59765625" customWidth="1"/>
    <col min="2" max="3" width="12.796875" customWidth="1"/>
    <col min="4" max="4" width="14.19921875" bestFit="1" customWidth="1"/>
    <col min="5" max="5" width="15.3984375" bestFit="1" customWidth="1"/>
    <col min="6" max="6" width="14.59765625" bestFit="1" customWidth="1"/>
    <col min="7" max="7" width="10.796875" bestFit="1" customWidth="1"/>
    <col min="8" max="10" width="12.796875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2" s="26" customFormat="1" ht="22.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2" s="27" customFormat="1" ht="15.75" customHeight="1">
      <c r="A3" s="5" t="s">
        <v>236</v>
      </c>
      <c r="B3" s="6"/>
      <c r="C3" s="6"/>
      <c r="D3" s="6"/>
      <c r="E3" s="6"/>
      <c r="F3" s="6"/>
      <c r="G3" s="6"/>
      <c r="H3" s="6"/>
      <c r="I3" s="6"/>
      <c r="J3" s="6"/>
    </row>
    <row r="4" spans="1:12" s="27" customFormat="1" ht="15.75" customHeight="1">
      <c r="A4" s="5"/>
      <c r="B4" s="6"/>
      <c r="C4" s="6"/>
      <c r="D4" s="6"/>
      <c r="E4" s="6"/>
      <c r="F4" s="6"/>
      <c r="G4" s="6"/>
      <c r="H4" s="6"/>
      <c r="I4" s="6"/>
      <c r="J4" s="6"/>
    </row>
    <row r="5" spans="1:12" s="27" customFormat="1" ht="13.25" customHeight="1">
      <c r="A5" s="31"/>
      <c r="B5" s="32"/>
      <c r="C5" s="32"/>
      <c r="D5" s="32"/>
      <c r="E5" s="32"/>
      <c r="F5" s="32"/>
      <c r="G5" s="32"/>
      <c r="H5" s="32"/>
      <c r="I5" s="32"/>
      <c r="J5" s="30"/>
    </row>
    <row r="6" spans="1:12" ht="12.75" customHeight="1">
      <c r="A6" s="7"/>
      <c r="B6" s="8"/>
      <c r="C6" s="8"/>
      <c r="D6" s="8"/>
      <c r="E6" s="8"/>
      <c r="F6" s="8"/>
      <c r="G6" s="8"/>
      <c r="H6" s="8"/>
      <c r="I6" s="8"/>
      <c r="J6" s="8"/>
    </row>
    <row r="7" spans="1:12" ht="12.75" customHeight="1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</row>
    <row r="8" spans="1:12" ht="12.75" customHeight="1">
      <c r="A8" s="11"/>
      <c r="B8" s="11" t="s">
        <v>12</v>
      </c>
      <c r="C8" s="11" t="s">
        <v>13</v>
      </c>
      <c r="D8" s="11" t="s">
        <v>14</v>
      </c>
      <c r="E8" s="11" t="s">
        <v>12</v>
      </c>
      <c r="F8" s="11" t="s">
        <v>15</v>
      </c>
      <c r="G8" s="11" t="s">
        <v>13</v>
      </c>
      <c r="H8" s="11" t="s">
        <v>13</v>
      </c>
      <c r="I8" s="11" t="s">
        <v>16</v>
      </c>
      <c r="J8" s="11"/>
    </row>
    <row r="9" spans="1:12" ht="12.75" customHeight="1">
      <c r="A9" s="47">
        <v>46217</v>
      </c>
      <c r="B9" s="12">
        <f>SUMIF('FY 27 Project Listing'!$B$3:$B$408,SummaryFY27!$A9,'FY 27 Project Listing'!$L$3:$L$408)</f>
        <v>256807</v>
      </c>
      <c r="C9" s="12">
        <f>SUMIF('FY 27 Project Listing'!$B$3:$B$408,SummaryFY27!$A9,'FY 27 Project Listing'!$M$3:$M$408)</f>
        <v>410668</v>
      </c>
      <c r="D9" s="12">
        <f>SUMIF('FY 27 Project Listing'!$B$3:$B$408,SummaryFY27!$A9,'FY 27 Project Listing'!$N$3:$N$408)</f>
        <v>936762</v>
      </c>
      <c r="E9" s="12">
        <f>SUMIF('FY 27 Project Listing'!$B$3:$B$408,SummaryFY27!$A9,'FY 27 Project Listing'!$O$3:$O$408)</f>
        <v>1327392</v>
      </c>
      <c r="F9" s="12">
        <f>SUMIF('FY 27 Project Listing'!$B$3:$B$408,SummaryFY27!$A9,'FY 27 Project Listing'!$P$3:$P$408)</f>
        <v>185657</v>
      </c>
      <c r="G9" s="12">
        <f>SUMIF('FY 27 Project Listing'!$B$3:$B$408,SummaryFY27!$A9,'FY 27 Project Listing'!$Q$3:$Q$408)</f>
        <v>583621</v>
      </c>
      <c r="H9" s="12">
        <f>SUMIF('FY 27 Project Listing'!$B$3:$B$408,SummaryFY27!$A9,'FY 27 Project Listing'!$R$3:$R$408)</f>
        <v>8300</v>
      </c>
      <c r="I9" s="12">
        <f>SUMIF('FY 27 Project Listing'!$B$3:$B$408,SummaryFY27!$A9,'FY 27 Project Listing'!$S$3:$S$408)</f>
        <v>1405567</v>
      </c>
      <c r="J9" s="12">
        <f>COUNTIF('FY 27 Project Listing'!$B$3:$B$408,SummaryFY27!$A9)</f>
        <v>16</v>
      </c>
      <c r="L9" s="35"/>
    </row>
    <row r="10" spans="1:12" ht="12.75" customHeight="1">
      <c r="A10" s="47">
        <v>46245</v>
      </c>
      <c r="B10" s="12">
        <f>SUMIF('FY 27 Project Listing'!$B$3:$B$408,SummaryFY27!$A10,'FY 27 Project Listing'!$L$3:$L$408)</f>
        <v>368894</v>
      </c>
      <c r="C10" s="12">
        <f>SUMIF('FY 27 Project Listing'!$B$3:$B$408,SummaryFY27!$A10,'FY 27 Project Listing'!$M$3:$M$408)</f>
        <v>494582</v>
      </c>
      <c r="D10" s="12">
        <f>SUMIF('FY 27 Project Listing'!$B$3:$B$408,SummaryFY27!$A10,'FY 27 Project Listing'!$N$3:$N$408)</f>
        <v>730091</v>
      </c>
      <c r="E10" s="12">
        <f>SUMIF('FY 27 Project Listing'!$B$3:$B$408,SummaryFY27!$A10,'FY 27 Project Listing'!$O$3:$O$408)</f>
        <v>1233990</v>
      </c>
      <c r="F10" s="12">
        <f>SUMIF('FY 27 Project Listing'!$B$3:$B$408,SummaryFY27!$A10,'FY 27 Project Listing'!$P$3:$P$408)</f>
        <v>93083</v>
      </c>
      <c r="G10" s="12">
        <f>SUMIF('FY 27 Project Listing'!$B$3:$B$408,SummaryFY27!$A10,'FY 27 Project Listing'!$Q$3:$Q$408)</f>
        <v>1581973</v>
      </c>
      <c r="H10" s="12">
        <f>SUMIF('FY 27 Project Listing'!$B$3:$B$408,SummaryFY27!$A10,'FY 27 Project Listing'!$R$3:$R$408)</f>
        <v>33630</v>
      </c>
      <c r="I10" s="12">
        <f>SUMIF('FY 27 Project Listing'!$B$3:$B$408,SummaryFY27!$A10,'FY 27 Project Listing'!$S$3:$S$408)</f>
        <v>3418886</v>
      </c>
      <c r="J10" s="12">
        <f>COUNTIF('FY 27 Project Listing'!$B$3:$B$408,SummaryFY27!$A10)</f>
        <v>20</v>
      </c>
    </row>
    <row r="11" spans="1:12" ht="12.75" customHeight="1">
      <c r="A11" s="47">
        <v>46280</v>
      </c>
      <c r="B11" s="12">
        <f>SUMIF('FY 27 Project Listing'!$B$3:$B$408,SummaryFY27!$A11,'FY 27 Project Listing'!$L$3:$L$408)</f>
        <v>464276</v>
      </c>
      <c r="C11" s="12">
        <f>SUMIF('FY 27 Project Listing'!$B$3:$B$408,SummaryFY27!$A11,'FY 27 Project Listing'!$M$3:$M$408)</f>
        <v>90897</v>
      </c>
      <c r="D11" s="12">
        <f>SUMIF('FY 27 Project Listing'!$B$3:$B$408,SummaryFY27!$A11,'FY 27 Project Listing'!$N$3:$N$408)</f>
        <v>272334</v>
      </c>
      <c r="E11" s="12">
        <f>SUMIF('FY 27 Project Listing'!$B$3:$B$408,SummaryFY27!$A11,'FY 27 Project Listing'!$O$3:$O$408)</f>
        <v>297957</v>
      </c>
      <c r="F11" s="12">
        <f>SUMIF('FY 27 Project Listing'!$B$3:$B$408,SummaryFY27!$A11,'FY 27 Project Listing'!$P$3:$P$408)</f>
        <v>63684</v>
      </c>
      <c r="G11" s="12">
        <f>SUMIF('FY 27 Project Listing'!$B$3:$B$408,SummaryFY27!$A11,'FY 27 Project Listing'!$Q$3:$Q$408)</f>
        <v>2359087</v>
      </c>
      <c r="H11" s="12">
        <f>SUMIF('FY 27 Project Listing'!$B$3:$B$408,SummaryFY27!$A11,'FY 27 Project Listing'!$R$3:$R$408)</f>
        <v>6603</v>
      </c>
      <c r="I11" s="12">
        <f>SUMIF('FY 27 Project Listing'!$B$3:$B$408,SummaryFY27!$A11,'FY 27 Project Listing'!$S$3:$S$408)</f>
        <v>3751868</v>
      </c>
      <c r="J11" s="12">
        <f>COUNTIF('FY 27 Project Listing'!$B$3:$B$408,SummaryFY27!$A11)</f>
        <v>41</v>
      </c>
    </row>
    <row r="12" spans="1:12" ht="12.75" customHeight="1">
      <c r="A12" s="47">
        <v>46308</v>
      </c>
      <c r="B12" s="12">
        <f>SUMIF('FY 27 Project Listing'!$B$3:$B$408,SummaryFY27!$A12,'FY 27 Project Listing'!$L$3:$L$408)</f>
        <v>328596</v>
      </c>
      <c r="C12" s="12">
        <f>SUMIF('FY 27 Project Listing'!$B$3:$B$408,SummaryFY27!$A12,'FY 27 Project Listing'!$M$3:$M$408)</f>
        <v>469156</v>
      </c>
      <c r="D12" s="12">
        <f>SUMIF('FY 27 Project Listing'!$B$3:$B$408,SummaryFY27!$A12,'FY 27 Project Listing'!$N$3:$N$408)</f>
        <v>683865</v>
      </c>
      <c r="E12" s="12">
        <f>SUMIF('FY 27 Project Listing'!$B$3:$B$408,SummaryFY27!$A12,'FY 27 Project Listing'!$O$3:$O$408)</f>
        <v>1314275</v>
      </c>
      <c r="F12" s="12">
        <f>SUMIF('FY 27 Project Listing'!$B$3:$B$408,SummaryFY27!$A12,'FY 27 Project Listing'!$P$3:$P$408)</f>
        <v>140943</v>
      </c>
      <c r="G12" s="12">
        <f>SUMIF('FY 27 Project Listing'!$B$3:$B$408,SummaryFY27!$A12,'FY 27 Project Listing'!$Q$3:$Q$408)</f>
        <v>1015779</v>
      </c>
      <c r="H12" s="12">
        <f>SUMIF('FY 27 Project Listing'!$B$3:$B$408,SummaryFY27!$A12,'FY 27 Project Listing'!$R$3:$R$408)</f>
        <v>65976</v>
      </c>
      <c r="I12" s="12">
        <f>SUMIF('FY 27 Project Listing'!$B$3:$B$408,SummaryFY27!$A12,'FY 27 Project Listing'!$S$3:$S$408)</f>
        <v>11186862</v>
      </c>
      <c r="J12" s="12">
        <f>COUNTIF('FY 27 Project Listing'!$B$3:$B$408,SummaryFY27!$A12)</f>
        <v>34</v>
      </c>
    </row>
    <row r="13" spans="1:12" ht="12.75" customHeight="1">
      <c r="A13" s="47">
        <v>46336</v>
      </c>
      <c r="B13" s="12">
        <f>SUMIF('FY 27 Project Listing'!$B$3:$B$408,SummaryFY27!$A13,'FY 27 Project Listing'!$L$3:$L$408)</f>
        <v>389659</v>
      </c>
      <c r="C13" s="12">
        <f>SUMIF('FY 27 Project Listing'!$B$3:$B$408,SummaryFY27!$A13,'FY 27 Project Listing'!$M$3:$M$408)</f>
        <v>44901</v>
      </c>
      <c r="D13" s="12">
        <f>SUMIF('FY 27 Project Listing'!$B$3:$B$408,SummaryFY27!$A13,'FY 27 Project Listing'!$N$3:$N$408)</f>
        <v>402359</v>
      </c>
      <c r="E13" s="12">
        <f>SUMIF('FY 27 Project Listing'!$B$3:$B$408,SummaryFY27!$A13,'FY 27 Project Listing'!$O$3:$O$408)</f>
        <v>468997</v>
      </c>
      <c r="F13" s="12">
        <f>SUMIF('FY 27 Project Listing'!$B$3:$B$408,SummaryFY27!$A13,'FY 27 Project Listing'!$P$3:$P$408)</f>
        <v>40679</v>
      </c>
      <c r="G13" s="12">
        <f>SUMIF('FY 27 Project Listing'!$B$3:$B$408,SummaryFY27!$A13,'FY 27 Project Listing'!$Q$3:$Q$408)</f>
        <v>1213947</v>
      </c>
      <c r="H13" s="12">
        <f>SUMIF('FY 27 Project Listing'!$B$3:$B$408,SummaryFY27!$A13,'FY 27 Project Listing'!$R$3:$R$408)</f>
        <v>0</v>
      </c>
      <c r="I13" s="12">
        <f>SUMIF('FY 27 Project Listing'!$B$3:$B$408,SummaryFY27!$A13,'FY 27 Project Listing'!$S$3:$S$408)</f>
        <v>2534403</v>
      </c>
      <c r="J13" s="12">
        <f>COUNTIF('FY 27 Project Listing'!$B$3:$B$408,SummaryFY27!$A13)</f>
        <v>39</v>
      </c>
    </row>
    <row r="14" spans="1:12" ht="12.75" customHeight="1">
      <c r="A14" s="47">
        <v>46364</v>
      </c>
      <c r="B14" s="12">
        <f>SUMIF('FY 27 Project Listing'!$B$3:$B$408,SummaryFY27!$A14,'FY 27 Project Listing'!$L$3:$L$408)</f>
        <v>307605</v>
      </c>
      <c r="C14" s="12">
        <f>SUMIF('FY 27 Project Listing'!$B$3:$B$408,SummaryFY27!$A14,'FY 27 Project Listing'!$M$3:$M$408)</f>
        <v>147720</v>
      </c>
      <c r="D14" s="12">
        <f>SUMIF('FY 27 Project Listing'!$B$3:$B$408,SummaryFY27!$A14,'FY 27 Project Listing'!$N$3:$N$408)</f>
        <v>402088</v>
      </c>
      <c r="E14" s="12">
        <f>SUMIF('FY 27 Project Listing'!$B$3:$B$408,SummaryFY27!$A14,'FY 27 Project Listing'!$O$3:$O$408)</f>
        <v>455294</v>
      </c>
      <c r="F14" s="12">
        <f>SUMIF('FY 27 Project Listing'!$B$3:$B$408,SummaryFY27!$A14,'FY 27 Project Listing'!$P$3:$P$408)</f>
        <v>136225</v>
      </c>
      <c r="G14" s="12">
        <f>SUMIF('FY 27 Project Listing'!$B$3:$B$408,SummaryFY27!$A14,'FY 27 Project Listing'!$Q$3:$Q$408)</f>
        <v>1278662</v>
      </c>
      <c r="H14" s="12">
        <f>SUMIF('FY 27 Project Listing'!$B$3:$B$408,SummaryFY27!$A14,'FY 27 Project Listing'!$R$3:$R$408)</f>
        <v>0</v>
      </c>
      <c r="I14" s="12">
        <f>SUMIF('FY 27 Project Listing'!$B$3:$B$408,SummaryFY27!$A14,'FY 27 Project Listing'!$S$3:$S$408)</f>
        <v>5355825</v>
      </c>
      <c r="J14" s="12">
        <f>COUNTIF('FY 27 Project Listing'!$B$3:$B$408,SummaryFY27!$A14)</f>
        <v>55</v>
      </c>
    </row>
    <row r="15" spans="1:12" ht="12.75" customHeight="1">
      <c r="A15" s="47">
        <v>46399</v>
      </c>
      <c r="B15" s="12">
        <f>SUMIF('FY 27 Project Listing'!$B$3:$B$408,SummaryFY27!$A15,'FY 27 Project Listing'!$L$3:$L$408)</f>
        <v>485936</v>
      </c>
      <c r="C15" s="12">
        <f>SUMIF('FY 27 Project Listing'!$B$3:$B$408,SummaryFY27!$A15,'FY 27 Project Listing'!$M$3:$M$408)</f>
        <v>20222</v>
      </c>
      <c r="D15" s="12">
        <f>SUMIF('FY 27 Project Listing'!$B$3:$B$408,SummaryFY27!$A15,'FY 27 Project Listing'!$N$3:$N$408)</f>
        <v>225463</v>
      </c>
      <c r="E15" s="12">
        <f>SUMIF('FY 27 Project Listing'!$B$3:$B$408,SummaryFY27!$A15,'FY 27 Project Listing'!$O$3:$O$408)</f>
        <v>352090</v>
      </c>
      <c r="F15" s="12">
        <f>SUMIF('FY 27 Project Listing'!$B$3:$B$408,SummaryFY27!$A15,'FY 27 Project Listing'!$P$3:$P$408)</f>
        <v>39260</v>
      </c>
      <c r="G15" s="12">
        <f>SUMIF('FY 27 Project Listing'!$B$3:$B$408,SummaryFY27!$A15,'FY 27 Project Listing'!$Q$3:$Q$408)</f>
        <v>1817852</v>
      </c>
      <c r="H15" s="12">
        <f>SUMIF('FY 27 Project Listing'!$B$3:$B$408,SummaryFY27!$A15,'FY 27 Project Listing'!$R$3:$R$408)</f>
        <v>0</v>
      </c>
      <c r="I15" s="12">
        <f>SUMIF('FY 27 Project Listing'!$B$3:$B$408,SummaryFY27!$A15,'FY 27 Project Listing'!$S$3:$S$408)</f>
        <v>11317846</v>
      </c>
      <c r="J15" s="12">
        <f>COUNTIF('FY 27 Project Listing'!$B$3:$B$408,SummaryFY27!$A15)</f>
        <v>41</v>
      </c>
    </row>
    <row r="16" spans="1:12">
      <c r="A16" s="47">
        <v>46427</v>
      </c>
      <c r="B16" s="12">
        <f>SUMIF('FY 27 Project Listing'!$B$3:$B$408,SummaryFY27!$A16,'FY 27 Project Listing'!$L$3:$L$408)</f>
        <v>693221</v>
      </c>
      <c r="C16" s="12">
        <f>SUMIF('FY 27 Project Listing'!$B$3:$B$408,SummaryFY27!$A16,'FY 27 Project Listing'!$M$3:$M$408)</f>
        <v>246761</v>
      </c>
      <c r="D16" s="12">
        <f>SUMIF('FY 27 Project Listing'!$B$3:$B$408,SummaryFY27!$A16,'FY 27 Project Listing'!$N$3:$N$408)</f>
        <v>464452</v>
      </c>
      <c r="E16" s="12">
        <f>SUMIF('FY 27 Project Listing'!$B$3:$B$408,SummaryFY27!$A16,'FY 27 Project Listing'!$O$3:$O$408)</f>
        <v>600479</v>
      </c>
      <c r="F16" s="12">
        <f>SUMIF('FY 27 Project Listing'!$B$3:$B$408,SummaryFY27!$A16,'FY 27 Project Listing'!$P$3:$P$408)</f>
        <v>102921</v>
      </c>
      <c r="G16" s="12">
        <f>SUMIF('FY 27 Project Listing'!$B$3:$B$408,SummaryFY27!$A16,'FY 27 Project Listing'!$Q$3:$Q$408)</f>
        <v>3447223</v>
      </c>
      <c r="H16" s="12">
        <f>SUMIF('FY 27 Project Listing'!$B$3:$B$408,SummaryFY27!$A16,'FY 27 Project Listing'!$R$3:$R$408)</f>
        <v>47283</v>
      </c>
      <c r="I16" s="12">
        <f>SUMIF('FY 27 Project Listing'!$B$3:$B$408,SummaryFY27!$A16,'FY 27 Project Listing'!$S$3:$S$408)</f>
        <v>10781258</v>
      </c>
      <c r="J16" s="12">
        <f>COUNTIF('FY 27 Project Listing'!$B$3:$B$408,SummaryFY27!$A16)</f>
        <v>65</v>
      </c>
    </row>
    <row r="17" spans="1:11" ht="12.75" customHeight="1">
      <c r="A17" s="47">
        <v>46455</v>
      </c>
      <c r="B17" s="12">
        <f>SUMIF('FY 27 Project Listing'!$B$3:$B$408,SummaryFY27!$A17,'FY 27 Project Listing'!$L$3:$L$408)</f>
        <v>235660</v>
      </c>
      <c r="C17" s="12">
        <f>SUMIF('FY 27 Project Listing'!$B$3:$B$408,SummaryFY27!$A17,'FY 27 Project Listing'!$M$3:$M$408)</f>
        <v>52609</v>
      </c>
      <c r="D17" s="12">
        <f>SUMIF('FY 27 Project Listing'!$B$3:$B$408,SummaryFY27!$A17,'FY 27 Project Listing'!$N$3:$N$408)</f>
        <v>126799</v>
      </c>
      <c r="E17" s="12">
        <f>SUMIF('FY 27 Project Listing'!$B$3:$B$408,SummaryFY27!$A17,'FY 27 Project Listing'!$O$3:$O$408)</f>
        <v>193668</v>
      </c>
      <c r="F17" s="12">
        <f>SUMIF('FY 27 Project Listing'!$B$3:$B$408,SummaryFY27!$A17,'FY 27 Project Listing'!$P$3:$P$408)</f>
        <v>38817</v>
      </c>
      <c r="G17" s="12">
        <f>SUMIF('FY 27 Project Listing'!$B$3:$B$408,SummaryFY27!$A17,'FY 27 Project Listing'!$Q$3:$Q$408)</f>
        <v>867935</v>
      </c>
      <c r="H17" s="12">
        <f>SUMIF('FY 27 Project Listing'!$B$3:$B$408,SummaryFY27!$A17,'FY 27 Project Listing'!$R$3:$R$408)</f>
        <v>0</v>
      </c>
      <c r="I17" s="12">
        <f>SUMIF('FY 27 Project Listing'!$B$3:$B$408,SummaryFY27!$A17,'FY 27 Project Listing'!$S$3:$S$408)</f>
        <v>1490835</v>
      </c>
      <c r="J17" s="12">
        <f>COUNTIF('FY 27 Project Listing'!$B$3:$B$408,SummaryFY27!$A17)</f>
        <v>58</v>
      </c>
    </row>
    <row r="18" spans="1:11" ht="12.75" customHeight="1">
      <c r="A18" s="47">
        <v>46490</v>
      </c>
      <c r="B18" s="12">
        <f>SUMIF('FY 27 Project Listing'!$B$3:$B$408,SummaryFY27!$A18,'FY 27 Project Listing'!$L$3:$L$408)</f>
        <v>70601</v>
      </c>
      <c r="C18" s="12">
        <f>SUMIF('FY 27 Project Listing'!$B$3:$B$408,SummaryFY27!$A18,'FY 27 Project Listing'!$M$3:$M$408)</f>
        <v>4566</v>
      </c>
      <c r="D18" s="12">
        <f>SUMIF('FY 27 Project Listing'!$B$3:$B$408,SummaryFY27!$A18,'FY 27 Project Listing'!$N$3:$N$408)</f>
        <v>382915</v>
      </c>
      <c r="E18" s="12">
        <f>SUMIF('FY 27 Project Listing'!$B$3:$B$408,SummaryFY27!$A18,'FY 27 Project Listing'!$O$3:$O$408)</f>
        <v>301914</v>
      </c>
      <c r="F18" s="12">
        <f>SUMIF('FY 27 Project Listing'!$B$3:$B$408,SummaryFY27!$A18,'FY 27 Project Listing'!$P$3:$P$408)</f>
        <v>15808</v>
      </c>
      <c r="G18" s="12">
        <f>SUMIF('FY 27 Project Listing'!$B$3:$B$408,SummaryFY27!$A18,'FY 27 Project Listing'!$Q$3:$Q$408)</f>
        <v>104568</v>
      </c>
      <c r="H18" s="12">
        <f>SUMIF('FY 27 Project Listing'!$B$3:$B$408,SummaryFY27!$A18,'FY 27 Project Listing'!$R$3:$R$408)</f>
        <v>174000</v>
      </c>
      <c r="I18" s="12">
        <f>SUMIF('FY 27 Project Listing'!$B$3:$B$408,SummaryFY27!$A18,'FY 27 Project Listing'!$S$3:$S$408)</f>
        <v>724573</v>
      </c>
      <c r="J18" s="12">
        <f>COUNTIF('FY 27 Project Listing'!$B$3:$B$408,SummaryFY27!$A18)</f>
        <v>13</v>
      </c>
    </row>
    <row r="19" spans="1:11" ht="12.75" customHeight="1">
      <c r="A19" s="47">
        <v>46518</v>
      </c>
      <c r="B19" s="12">
        <f>SUMIF('FY 27 Project Listing'!$B$3:$B$408,SummaryFY27!$A19,'FY 27 Project Listing'!$L$3:$L$408)</f>
        <v>168889</v>
      </c>
      <c r="C19" s="12">
        <f>SUMIF('FY 27 Project Listing'!$B$3:$B$408,SummaryFY27!$A19,'FY 27 Project Listing'!$M$3:$M$408)</f>
        <v>8991</v>
      </c>
      <c r="D19" s="12">
        <f>SUMIF('FY 27 Project Listing'!$B$3:$B$408,SummaryFY27!$A19,'FY 27 Project Listing'!$N$3:$N$408)</f>
        <v>74011</v>
      </c>
      <c r="E19" s="12">
        <f>SUMIF('FY 27 Project Listing'!$B$3:$B$408,SummaryFY27!$A19,'FY 27 Project Listing'!$O$3:$O$408)</f>
        <v>102005</v>
      </c>
      <c r="F19" s="12">
        <f>SUMIF('FY 27 Project Listing'!$B$3:$B$408,SummaryFY27!$A19,'FY 27 Project Listing'!$P$3:$P$408)</f>
        <v>13065</v>
      </c>
      <c r="G19" s="12">
        <f>SUMIF('FY 27 Project Listing'!$B$3:$B$408,SummaryFY27!$A19,'FY 27 Project Listing'!$Q$3:$Q$408)</f>
        <v>883229</v>
      </c>
      <c r="H19" s="12">
        <f>SUMIF('FY 27 Project Listing'!$B$3:$B$408,SummaryFY27!$A19,'FY 27 Project Listing'!$R$3:$R$408)</f>
        <v>0</v>
      </c>
      <c r="I19" s="12">
        <f>SUMIF('FY 27 Project Listing'!$B$3:$B$408,SummaryFY27!$A19,'FY 27 Project Listing'!$S$3:$S$408)</f>
        <v>1587553</v>
      </c>
      <c r="J19" s="12">
        <f>COUNTIF('FY 27 Project Listing'!$B$3:$B$408,SummaryFY27!$A19)</f>
        <v>24</v>
      </c>
    </row>
    <row r="20" spans="1:11" ht="12.75" customHeight="1">
      <c r="A20" s="47">
        <v>46546</v>
      </c>
      <c r="B20" s="12">
        <f>SUMIF('FY 27 Project Listing'!$B$3:$B$408,SummaryFY27!$A20,'FY 27 Project Listing'!$L$3:$L$408)</f>
        <v>0</v>
      </c>
      <c r="C20" s="12">
        <f>SUMIF('FY 27 Project Listing'!$B$3:$B$408,SummaryFY27!$A20,'FY 27 Project Listing'!$M$3:$M$408)</f>
        <v>0</v>
      </c>
      <c r="D20" s="12">
        <f>SUMIF('FY 27 Project Listing'!$B$3:$B$408,SummaryFY27!$A20,'FY 27 Project Listing'!$N$3:$N$408)</f>
        <v>0</v>
      </c>
      <c r="E20" s="12">
        <f>SUMIF('FY 27 Project Listing'!$B$3:$B$408,SummaryFY27!$A20,'FY 27 Project Listing'!$O$3:$O$408)</f>
        <v>0</v>
      </c>
      <c r="F20" s="12">
        <f>SUMIF('FY 27 Project Listing'!$B$3:$B$408,SummaryFY27!$A20,'FY 27 Project Listing'!$P$3:$P$408)</f>
        <v>0</v>
      </c>
      <c r="G20" s="12">
        <f>SUMIF('FY 27 Project Listing'!$B$3:$B$408,SummaryFY27!$A20,'FY 27 Project Listing'!$Q$3:$Q$408)</f>
        <v>0</v>
      </c>
      <c r="H20" s="12">
        <f>SUMIF('FY 27 Project Listing'!$B$3:$B$408,SummaryFY27!$A20,'FY 27 Project Listing'!$R$3:$R$408)</f>
        <v>0</v>
      </c>
      <c r="I20" s="12">
        <f>SUMIF('FY 27 Project Listing'!$B$3:$B$408,SummaryFY27!$A20,'FY 27 Project Listing'!$S$3:$S$408)</f>
        <v>0</v>
      </c>
      <c r="J20" s="12">
        <f>COUNTIF('FY 27 Project Listing'!$B$3:$B$408,SummaryFY27!$A20)</f>
        <v>0</v>
      </c>
    </row>
    <row r="21" spans="1:11" ht="12.75" customHeight="1">
      <c r="A21" s="13" t="s">
        <v>17</v>
      </c>
      <c r="B21" s="14">
        <f t="shared" ref="B21:J21" si="0">SUM(B9:B20)</f>
        <v>3770144</v>
      </c>
      <c r="C21" s="14">
        <f t="shared" si="0"/>
        <v>1991073</v>
      </c>
      <c r="D21" s="14">
        <f t="shared" si="0"/>
        <v>4701139</v>
      </c>
      <c r="E21" s="14">
        <f t="shared" si="0"/>
        <v>6648061</v>
      </c>
      <c r="F21" s="14">
        <f t="shared" si="0"/>
        <v>870142</v>
      </c>
      <c r="G21" s="14">
        <f t="shared" si="0"/>
        <v>15153876</v>
      </c>
      <c r="H21" s="14">
        <f t="shared" si="0"/>
        <v>335792</v>
      </c>
      <c r="I21" s="14">
        <f t="shared" si="0"/>
        <v>53555476</v>
      </c>
      <c r="J21" s="14">
        <f t="shared" si="0"/>
        <v>406</v>
      </c>
    </row>
    <row r="22" spans="1:11" ht="12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1" ht="12.75" customHeight="1">
      <c r="A23" s="16" t="s">
        <v>18</v>
      </c>
      <c r="B23" s="17" t="s">
        <v>3</v>
      </c>
      <c r="C23" s="17" t="s">
        <v>4</v>
      </c>
      <c r="D23" s="17" t="s">
        <v>5</v>
      </c>
      <c r="E23" s="17" t="s">
        <v>6</v>
      </c>
      <c r="F23" s="17" t="s">
        <v>7</v>
      </c>
      <c r="G23" s="17" t="s">
        <v>8</v>
      </c>
      <c r="H23" s="17" t="s">
        <v>9</v>
      </c>
      <c r="I23" s="17" t="s">
        <v>10</v>
      </c>
      <c r="J23" s="17" t="s">
        <v>11</v>
      </c>
    </row>
    <row r="24" spans="1:11" ht="12.75" customHeight="1">
      <c r="A24" s="18"/>
      <c r="B24" s="18" t="s">
        <v>12</v>
      </c>
      <c r="C24" s="18" t="s">
        <v>13</v>
      </c>
      <c r="D24" s="18" t="s">
        <v>14</v>
      </c>
      <c r="E24" s="18" t="s">
        <v>12</v>
      </c>
      <c r="F24" s="18" t="s">
        <v>15</v>
      </c>
      <c r="G24" s="18" t="s">
        <v>13</v>
      </c>
      <c r="H24" s="18" t="s">
        <v>13</v>
      </c>
      <c r="I24" s="18" t="s">
        <v>16</v>
      </c>
      <c r="J24" s="18"/>
    </row>
    <row r="25" spans="1:11" ht="12.75" customHeight="1">
      <c r="A25" s="16" t="s">
        <v>29</v>
      </c>
      <c r="B25" s="12">
        <f>SUMIF('FY 27 Project Listing'!$C$3:$C$408,SummaryFY27!$A25,'FY 27 Project Listing'!$L$3:$L$408)</f>
        <v>0</v>
      </c>
      <c r="C25" s="12">
        <f>SUMIF('FY 27 Project Listing'!$C$3:$C$408,SummaryFY27!$A25,'FY 27 Project Listing'!$M$3:$M$408)</f>
        <v>0</v>
      </c>
      <c r="D25" s="12">
        <f>SUMIF('FY 27 Project Listing'!$C$3:$C$408,SummaryFY27!$A25,'FY 27 Project Listing'!$N$3:$N$408)</f>
        <v>0</v>
      </c>
      <c r="E25" s="12">
        <f>SUMIF('FY 27 Project Listing'!$C$3:$C$408,SummaryFY27!$A25,'FY 27 Project Listing'!$O$3:$O$408)</f>
        <v>0</v>
      </c>
      <c r="F25" s="12">
        <f>SUMIF('FY 27 Project Listing'!$C$3:$C$408,SummaryFY27!$A25,'FY 27 Project Listing'!$P$3:$P$408)</f>
        <v>0</v>
      </c>
      <c r="G25" s="12">
        <f>SUMIF('FY 27 Project Listing'!$C$3:$C$408,SummaryFY27!$A25,'FY 27 Project Listing'!$Q$3:$Q$408)</f>
        <v>0</v>
      </c>
      <c r="H25" s="12">
        <f>SUMIF('FY 27 Project Listing'!$C$3:$C$408,SummaryFY27!$A25,'FY 27 Project Listing'!$R$3:$R$408)</f>
        <v>0</v>
      </c>
      <c r="I25" s="12">
        <f>SUMIF('FY 27 Project Listing'!$C$3:$C$408,SummaryFY27!$A25,'FY 27 Project Listing'!$S$3:$S$408)</f>
        <v>0</v>
      </c>
      <c r="J25" s="12">
        <f>COUNTIF('FY 27 Project Listing'!$C$3:$C$408,SummaryFY27!$A25)</f>
        <v>0</v>
      </c>
      <c r="K25" s="29"/>
    </row>
    <row r="26" spans="1:11" ht="12.75" customHeight="1">
      <c r="A26" s="16" t="s">
        <v>19</v>
      </c>
      <c r="B26" s="12">
        <f>SUMIF('FY 27 Project Listing'!$C$3:$C$408,SummaryFY27!$A26,'FY 27 Project Listing'!$L$3:$L$408)</f>
        <v>925212</v>
      </c>
      <c r="C26" s="12">
        <f>SUMIF('FY 27 Project Listing'!$C$3:$C$408,SummaryFY27!$A26,'FY 27 Project Listing'!$M$3:$M$408)</f>
        <v>153526</v>
      </c>
      <c r="D26" s="12">
        <f>SUMIF('FY 27 Project Listing'!$C$3:$C$408,SummaryFY27!$A26,'FY 27 Project Listing'!$N$3:$N$408)</f>
        <v>1103782</v>
      </c>
      <c r="E26" s="12">
        <f>SUMIF('FY 27 Project Listing'!$C$3:$C$408,SummaryFY27!$A26,'FY 27 Project Listing'!$O$3:$O$408)</f>
        <v>1342739</v>
      </c>
      <c r="F26" s="12">
        <f>SUMIF('FY 27 Project Listing'!$C$3:$C$408,SummaryFY27!$A26,'FY 27 Project Listing'!$P$3:$P$408)</f>
        <v>201073</v>
      </c>
      <c r="G26" s="12">
        <f>SUMIF('FY 27 Project Listing'!$C$3:$C$408,SummaryFY27!$A26,'FY 27 Project Listing'!$Q$3:$Q$408)</f>
        <v>3219789</v>
      </c>
      <c r="H26" s="12">
        <f>SUMIF('FY 27 Project Listing'!$C$3:$C$408,SummaryFY27!$A26,'FY 27 Project Listing'!$R$3:$R$408)</f>
        <v>174000</v>
      </c>
      <c r="I26" s="12">
        <f>SUMIF('FY 27 Project Listing'!$C$3:$C$408,SummaryFY27!$A26,'FY 27 Project Listing'!$S$3:$S$408)</f>
        <v>10618726</v>
      </c>
      <c r="J26" s="12">
        <f>COUNTIF('FY 27 Project Listing'!$C$3:$C$408,SummaryFY27!$A26)</f>
        <v>123</v>
      </c>
    </row>
    <row r="27" spans="1:11" ht="12.75" customHeight="1">
      <c r="A27" s="16" t="s">
        <v>20</v>
      </c>
      <c r="B27" s="12">
        <f>SUMIF('FY 27 Project Listing'!$C$3:$C$408,SummaryFY27!$A27,'FY 27 Project Listing'!$L$3:$L$408)</f>
        <v>486374</v>
      </c>
      <c r="C27" s="12">
        <f>SUMIF('FY 27 Project Listing'!$C$3:$C$408,SummaryFY27!$A27,'FY 27 Project Listing'!$M$3:$M$408)</f>
        <v>621945</v>
      </c>
      <c r="D27" s="12">
        <f>SUMIF('FY 27 Project Listing'!$C$3:$C$408,SummaryFY27!$A27,'FY 27 Project Listing'!$N$3:$N$408)</f>
        <v>963756</v>
      </c>
      <c r="E27" s="12">
        <f>SUMIF('FY 27 Project Listing'!$C$3:$C$408,SummaryFY27!$A27,'FY 27 Project Listing'!$O$3:$O$408)</f>
        <v>1492761</v>
      </c>
      <c r="F27" s="12">
        <f>SUMIF('FY 27 Project Listing'!$C$3:$C$408,SummaryFY27!$A27,'FY 27 Project Listing'!$P$3:$P$408)</f>
        <v>148507</v>
      </c>
      <c r="G27" s="12">
        <f>SUMIF('FY 27 Project Listing'!$C$3:$C$408,SummaryFY27!$A27,'FY 27 Project Listing'!$Q$3:$Q$408)</f>
        <v>2060439</v>
      </c>
      <c r="H27" s="12">
        <f>SUMIF('FY 27 Project Listing'!$C$3:$C$408,SummaryFY27!$A27,'FY 27 Project Listing'!$R$3:$R$408)</f>
        <v>0</v>
      </c>
      <c r="I27" s="12">
        <f>SUMIF('FY 27 Project Listing'!$C$3:$C$408,SummaryFY27!$A27,'FY 27 Project Listing'!$S$3:$S$408)</f>
        <v>6138622</v>
      </c>
      <c r="J27" s="12">
        <f>COUNTIF('FY 27 Project Listing'!$C$3:$C$408,SummaryFY27!$A27)</f>
        <v>58</v>
      </c>
    </row>
    <row r="28" spans="1:11" ht="12.75" customHeight="1">
      <c r="A28" s="16" t="s">
        <v>21</v>
      </c>
      <c r="B28" s="12">
        <f>SUMIF('FY 27 Project Listing'!$C$3:$C$408,SummaryFY27!$A28,'FY 27 Project Listing'!$L$3:$L$408)</f>
        <v>765291</v>
      </c>
      <c r="C28" s="12">
        <f>SUMIF('FY 27 Project Listing'!$C$3:$C$408,SummaryFY27!$A28,'FY 27 Project Listing'!$M$3:$M$408)</f>
        <v>928803</v>
      </c>
      <c r="D28" s="12">
        <f>SUMIF('FY 27 Project Listing'!$C$3:$C$408,SummaryFY27!$A28,'FY 27 Project Listing'!$N$3:$N$408)</f>
        <v>1756960</v>
      </c>
      <c r="E28" s="12">
        <f>SUMIF('FY 27 Project Listing'!$C$3:$C$408,SummaryFY27!$A28,'FY 27 Project Listing'!$O$3:$O$408)</f>
        <v>2781055</v>
      </c>
      <c r="F28" s="12">
        <f>SUMIF('FY 27 Project Listing'!$C$3:$C$408,SummaryFY27!$A28,'FY 27 Project Listing'!$P$3:$P$408)</f>
        <v>240483</v>
      </c>
      <c r="G28" s="12">
        <f>SUMIF('FY 27 Project Listing'!$C$3:$C$408,SummaryFY27!$A28,'FY 27 Project Listing'!$Q$3:$Q$408)</f>
        <v>2670385</v>
      </c>
      <c r="H28" s="12">
        <f>SUMIF('FY 27 Project Listing'!$C$3:$C$408,SummaryFY27!$A28,'FY 27 Project Listing'!$R$3:$R$408)</f>
        <v>100300</v>
      </c>
      <c r="I28" s="12">
        <f>SUMIF('FY 27 Project Listing'!$C$3:$C$408,SummaryFY27!$A28,'FY 27 Project Listing'!$S$3:$S$408)</f>
        <v>11769592</v>
      </c>
      <c r="J28" s="12">
        <f>COUNTIF('FY 27 Project Listing'!$C$3:$C$408,SummaryFY27!$A28)</f>
        <v>58</v>
      </c>
    </row>
    <row r="29" spans="1:11" ht="12.75" customHeight="1">
      <c r="A29" s="16" t="s">
        <v>22</v>
      </c>
      <c r="B29" s="12">
        <f>SUMIF('FY 27 Project Listing'!$C$3:$C$408,SummaryFY27!$A29,'FY 27 Project Listing'!$L$3:$L$408)</f>
        <v>872090</v>
      </c>
      <c r="C29" s="12">
        <f>SUMIF('FY 27 Project Listing'!$C$3:$C$408,SummaryFY27!$A29,'FY 27 Project Listing'!$M$3:$M$408)</f>
        <v>161020</v>
      </c>
      <c r="D29" s="12">
        <f>SUMIF('FY 27 Project Listing'!$C$3:$C$408,SummaryFY27!$A29,'FY 27 Project Listing'!$N$3:$N$408)</f>
        <v>510737</v>
      </c>
      <c r="E29" s="12">
        <f>SUMIF('FY 27 Project Listing'!$C$3:$C$408,SummaryFY27!$A29,'FY 27 Project Listing'!$O$3:$O$408)</f>
        <v>698151</v>
      </c>
      <c r="F29" s="12">
        <f>SUMIF('FY 27 Project Listing'!$C$3:$C$408,SummaryFY27!$A29,'FY 27 Project Listing'!$P$3:$P$408)</f>
        <v>85656</v>
      </c>
      <c r="G29" s="12">
        <f>SUMIF('FY 27 Project Listing'!$C$3:$C$408,SummaryFY27!$A29,'FY 27 Project Listing'!$Q$3:$Q$408)</f>
        <v>4243318</v>
      </c>
      <c r="H29" s="12">
        <f>SUMIF('FY 27 Project Listing'!$C$3:$C$408,SummaryFY27!$A29,'FY 27 Project Listing'!$R$3:$R$408)</f>
        <v>49516</v>
      </c>
      <c r="I29" s="12">
        <f>SUMIF('FY 27 Project Listing'!$C$3:$C$408,SummaryFY27!$A29,'FY 27 Project Listing'!$S$3:$S$408)</f>
        <v>16207038</v>
      </c>
      <c r="J29" s="12">
        <f>COUNTIF('FY 27 Project Listing'!$C$3:$C$408,SummaryFY27!$A29)</f>
        <v>80</v>
      </c>
    </row>
    <row r="30" spans="1:11" ht="12.75" customHeight="1">
      <c r="A30" s="16" t="s">
        <v>23</v>
      </c>
      <c r="B30" s="12">
        <f>SUMIF('FY 27 Project Listing'!$C$3:$C$408,SummaryFY27!$A30,'FY 27 Project Listing'!$L$3:$L$408)</f>
        <v>721177</v>
      </c>
      <c r="C30" s="12">
        <f>SUMIF('FY 27 Project Listing'!$C$3:$C$408,SummaryFY27!$A30,'FY 27 Project Listing'!$M$3:$M$408)</f>
        <v>125779</v>
      </c>
      <c r="D30" s="12">
        <f>SUMIF('FY 27 Project Listing'!$C$3:$C$408,SummaryFY27!$A30,'FY 27 Project Listing'!$N$3:$N$408)</f>
        <v>365904</v>
      </c>
      <c r="E30" s="12">
        <f>SUMIF('FY 27 Project Listing'!$C$3:$C$408,SummaryFY27!$A30,'FY 27 Project Listing'!$O$3:$O$408)</f>
        <v>333355</v>
      </c>
      <c r="F30" s="12">
        <f>SUMIF('FY 27 Project Listing'!$C$3:$C$408,SummaryFY27!$A30,'FY 27 Project Listing'!$P$3:$P$408)</f>
        <v>194423</v>
      </c>
      <c r="G30" s="12">
        <f>SUMIF('FY 27 Project Listing'!$C$3:$C$408,SummaryFY27!$A30,'FY 27 Project Listing'!$Q$3:$Q$408)</f>
        <v>2959945</v>
      </c>
      <c r="H30" s="12">
        <f>SUMIF('FY 27 Project Listing'!$C$3:$C$408,SummaryFY27!$A30,'FY 27 Project Listing'!$R$3:$R$408)</f>
        <v>11976</v>
      </c>
      <c r="I30" s="12">
        <f>SUMIF('FY 27 Project Listing'!$C$3:$C$408,SummaryFY27!$A30,'FY 27 Project Listing'!$S$3:$S$408)</f>
        <v>8821498</v>
      </c>
      <c r="J30" s="12">
        <f>COUNTIF('FY 27 Project Listing'!$C$3:$C$408,SummaryFY27!$A30)</f>
        <v>87</v>
      </c>
    </row>
    <row r="31" spans="1:11" ht="12.75" customHeight="1">
      <c r="A31" s="19" t="s">
        <v>17</v>
      </c>
      <c r="B31" s="20">
        <f t="shared" ref="B31:J31" si="1">SUM(B25:B30)</f>
        <v>3770144</v>
      </c>
      <c r="C31" s="20">
        <f t="shared" si="1"/>
        <v>1991073</v>
      </c>
      <c r="D31" s="20">
        <f t="shared" si="1"/>
        <v>4701139</v>
      </c>
      <c r="E31" s="20">
        <f t="shared" si="1"/>
        <v>6648061</v>
      </c>
      <c r="F31" s="20">
        <f t="shared" si="1"/>
        <v>870142</v>
      </c>
      <c r="G31" s="20">
        <f t="shared" si="1"/>
        <v>15153876</v>
      </c>
      <c r="H31" s="20">
        <f t="shared" si="1"/>
        <v>335792</v>
      </c>
      <c r="I31" s="20">
        <f t="shared" si="1"/>
        <v>53555476</v>
      </c>
      <c r="J31" s="20">
        <f t="shared" si="1"/>
        <v>406</v>
      </c>
    </row>
    <row r="32" spans="1:11" ht="12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1" ht="12.75" customHeight="1">
      <c r="A33" s="21" t="s">
        <v>24</v>
      </c>
      <c r="B33" s="22" t="s">
        <v>3</v>
      </c>
      <c r="C33" s="22" t="s">
        <v>4</v>
      </c>
      <c r="D33" s="22" t="s">
        <v>5</v>
      </c>
      <c r="E33" s="22" t="s">
        <v>6</v>
      </c>
      <c r="F33" s="22" t="s">
        <v>7</v>
      </c>
      <c r="G33" s="22" t="s">
        <v>8</v>
      </c>
      <c r="H33" s="22" t="s">
        <v>9</v>
      </c>
      <c r="I33" s="22" t="s">
        <v>10</v>
      </c>
      <c r="J33" s="22" t="s">
        <v>11</v>
      </c>
    </row>
    <row r="34" spans="1:11">
      <c r="A34" s="23"/>
      <c r="B34" s="23" t="s">
        <v>12</v>
      </c>
      <c r="C34" s="23" t="s">
        <v>13</v>
      </c>
      <c r="D34" s="23" t="s">
        <v>14</v>
      </c>
      <c r="E34" s="23" t="s">
        <v>12</v>
      </c>
      <c r="F34" s="23" t="s">
        <v>15</v>
      </c>
      <c r="G34" s="23" t="s">
        <v>13</v>
      </c>
      <c r="H34" s="23" t="s">
        <v>13</v>
      </c>
      <c r="I34" s="23" t="s">
        <v>16</v>
      </c>
      <c r="J34" s="23"/>
    </row>
    <row r="35" spans="1:11" ht="12.75" customHeight="1">
      <c r="A35" s="21" t="s">
        <v>25</v>
      </c>
      <c r="B35" s="12">
        <f>SUMIF('FY 27 Project Listing'!$K$3:$K$408,SummaryFY27!$A35,'FY 27 Project Listing'!$L$3:$L$408)</f>
        <v>139534</v>
      </c>
      <c r="C35" s="12">
        <f>SUMIF('FY 27 Project Listing'!$K$3:$K$408,SummaryFY27!$A35,'FY 27 Project Listing'!$M$3:$M$408)</f>
        <v>828910</v>
      </c>
      <c r="D35" s="12">
        <f>SUMIF('FY 27 Project Listing'!$K$3:$K$408,SummaryFY27!$A35,'FY 27 Project Listing'!$N$3:$N$408)</f>
        <v>1633667</v>
      </c>
      <c r="E35" s="12">
        <f>SUMIF('FY 27 Project Listing'!$K$3:$K$408,SummaryFY27!$A35,'FY 27 Project Listing'!$O$3:$O$408)</f>
        <v>2568255</v>
      </c>
      <c r="F35" s="12">
        <f>SUMIF('FY 27 Project Listing'!$K$3:$K$408,SummaryFY27!$A35,'FY 27 Project Listing'!$P$3:$P$408)</f>
        <v>205095</v>
      </c>
      <c r="G35" s="12">
        <f>SUMIF('FY 27 Project Listing'!$K$3:$K$408,SummaryFY27!$A35,'FY 27 Project Listing'!$Q$3:$Q$408)</f>
        <v>24611</v>
      </c>
      <c r="H35" s="12">
        <f>SUMIF('FY 27 Project Listing'!$K$3:$K$408,SummaryFY27!$A35,'FY 27 Project Listing'!$R$3:$R$408)</f>
        <v>0</v>
      </c>
      <c r="I35" s="12">
        <f>SUMIF('FY 27 Project Listing'!$K$3:$K$408,SummaryFY27!$A35,'FY 27 Project Listing'!$S$3:$S$408)</f>
        <v>1306801</v>
      </c>
      <c r="J35" s="12">
        <f>COUNTIF('FY 27 Project Listing'!$K$3:$K$408,SummaryFY27!$A35)</f>
        <v>16</v>
      </c>
    </row>
    <row r="36" spans="1:11" ht="12.75" customHeight="1">
      <c r="A36" s="21" t="s">
        <v>26</v>
      </c>
      <c r="B36" s="12">
        <f>SUMIF('FY 27 Project Listing'!$K$3:$K$408,SummaryFY27!$A36,'FY 27 Project Listing'!$L$3:$L$408)</f>
        <v>3315679</v>
      </c>
      <c r="C36" s="12">
        <f>SUMIF('FY 27 Project Listing'!$K$3:$K$408,SummaryFY27!$A36,'FY 27 Project Listing'!$M$3:$M$408)</f>
        <v>962392</v>
      </c>
      <c r="D36" s="12">
        <f>SUMIF('FY 27 Project Listing'!$K$3:$K$408,SummaryFY27!$A36,'FY 27 Project Listing'!$N$3:$N$408)</f>
        <v>2415941</v>
      </c>
      <c r="E36" s="12">
        <f>SUMIF('FY 27 Project Listing'!$K$3:$K$408,SummaryFY27!$A36,'FY 27 Project Listing'!$O$3:$O$408)</f>
        <v>3248123</v>
      </c>
      <c r="F36" s="12">
        <f>SUMIF('FY 27 Project Listing'!$K$3:$K$408,SummaryFY27!$A36,'FY 27 Project Listing'!$P$3:$P$408)</f>
        <v>429402</v>
      </c>
      <c r="G36" s="12">
        <f>SUMIF('FY 27 Project Listing'!$K$3:$K$408,SummaryFY27!$A36,'FY 27 Project Listing'!$Q$3:$Q$408)</f>
        <v>14523920</v>
      </c>
      <c r="H36" s="12">
        <f>SUMIF('FY 27 Project Listing'!$K$3:$K$408,SummaryFY27!$A36,'FY 27 Project Listing'!$R$3:$R$408)</f>
        <v>335792</v>
      </c>
      <c r="I36" s="12">
        <f>SUMIF('FY 27 Project Listing'!$K$3:$K$408,SummaryFY27!$A36,'FY 27 Project Listing'!$S$3:$S$408)</f>
        <v>26576049</v>
      </c>
      <c r="J36" s="12">
        <f>COUNTIF('FY 27 Project Listing'!$K$3:$K$408,SummaryFY27!$A36)</f>
        <v>214</v>
      </c>
    </row>
    <row r="37" spans="1:11" ht="12.75" customHeight="1">
      <c r="A37" s="21" t="s">
        <v>88</v>
      </c>
      <c r="B37" s="12">
        <f>SUMIF('FY 27 Project Listing'!$K$3:$K$408,SummaryFY27!$A37,'FY 27 Project Listing'!$L$3:$L$408)</f>
        <v>0</v>
      </c>
      <c r="C37" s="12">
        <f>SUMIF('FY 27 Project Listing'!$K$3:$K$408,SummaryFY27!$A37,'FY 27 Project Listing'!$M$3:$M$408)</f>
        <v>0</v>
      </c>
      <c r="D37" s="12">
        <f>SUMIF('FY 27 Project Listing'!$K$3:$K$408,SummaryFY27!$A37,'FY 27 Project Listing'!$N$3:$N$408)</f>
        <v>27000</v>
      </c>
      <c r="E37" s="12">
        <f>SUMIF('FY 27 Project Listing'!$K$3:$K$408,SummaryFY27!$A37,'FY 27 Project Listing'!$O$3:$O$408)</f>
        <v>1600</v>
      </c>
      <c r="F37" s="12">
        <f>SUMIF('FY 27 Project Listing'!$K$3:$K$408,SummaryFY27!$A37,'FY 27 Project Listing'!$P$3:$P$408)</f>
        <v>0</v>
      </c>
      <c r="G37" s="12">
        <f>SUMIF('FY 27 Project Listing'!$K$3:$K$408,SummaryFY27!$A37,'FY 27 Project Listing'!$Q$3:$Q$408)</f>
        <v>0</v>
      </c>
      <c r="H37" s="12">
        <f>SUMIF('FY 27 Project Listing'!$K$3:$K$408,SummaryFY27!$A37,'FY 27 Project Listing'!$R$3:$R$408)</f>
        <v>0</v>
      </c>
      <c r="I37" s="12">
        <f>SUMIF('FY 27 Project Listing'!$K$3:$K$408,SummaryFY27!$A37,'FY 27 Project Listing'!$S$3:$S$408)</f>
        <v>0</v>
      </c>
      <c r="J37" s="12">
        <f>COUNTIF('FY 27 Project Listing'!$K$3:$K$408,SummaryFY27!$A37)</f>
        <v>1</v>
      </c>
    </row>
    <row r="38" spans="1:11" ht="12.75" customHeight="1">
      <c r="A38" s="21" t="s">
        <v>89</v>
      </c>
      <c r="B38" s="12">
        <f>SUMIF('FY 27 Project Listing'!$K$3:$K$408,SummaryFY27!$A38,'FY 27 Project Listing'!$L$3:$L$408)</f>
        <v>314907</v>
      </c>
      <c r="C38" s="12">
        <f>SUMIF('FY 27 Project Listing'!$K$3:$K$408,SummaryFY27!$A38,'FY 27 Project Listing'!$M$3:$M$408)</f>
        <v>199771</v>
      </c>
      <c r="D38" s="12">
        <f>SUMIF('FY 27 Project Listing'!$K$3:$K$408,SummaryFY27!$A38,'FY 27 Project Listing'!$N$3:$N$408)</f>
        <v>624531</v>
      </c>
      <c r="E38" s="12">
        <f>SUMIF('FY 27 Project Listing'!$K$3:$K$408,SummaryFY27!$A38,'FY 27 Project Listing'!$O$3:$O$408)</f>
        <v>830083</v>
      </c>
      <c r="F38" s="12">
        <f>SUMIF('FY 27 Project Listing'!$K$3:$K$408,SummaryFY27!$A38,'FY 27 Project Listing'!$P$3:$P$408)</f>
        <v>235220</v>
      </c>
      <c r="G38" s="12">
        <f>SUMIF('FY 27 Project Listing'!$K$3:$K$408,SummaryFY27!$A38,'FY 27 Project Listing'!$Q$3:$Q$408)</f>
        <v>605174</v>
      </c>
      <c r="H38" s="12">
        <f>SUMIF('FY 27 Project Listing'!$K$3:$K$408,SummaryFY27!$A38,'FY 27 Project Listing'!$R$3:$R$408)</f>
        <v>0</v>
      </c>
      <c r="I38" s="12">
        <f>SUMIF('FY 27 Project Listing'!$K$3:$K$408,SummaryFY27!$A38,'FY 27 Project Listing'!$S$3:$S$408)</f>
        <v>1644963</v>
      </c>
      <c r="J38" s="12">
        <f>COUNTIF('FY 27 Project Listing'!$K$3:$K$408,SummaryFY27!$A38)</f>
        <v>168</v>
      </c>
    </row>
    <row r="39" spans="1:11" ht="12.75" customHeight="1">
      <c r="A39" s="21" t="s">
        <v>28</v>
      </c>
      <c r="B39" s="12">
        <f>SUMIF('FY 27 Project Listing'!$K$3:$K$408,SummaryFY27!$A39,'FY 27 Project Listing'!$L$3:$L$408)</f>
        <v>0</v>
      </c>
      <c r="C39" s="12">
        <f>SUMIF('FY 27 Project Listing'!$K$3:$K$408,SummaryFY27!$A39,'FY 27 Project Listing'!$M$3:$M$408)</f>
        <v>0</v>
      </c>
      <c r="D39" s="12">
        <f>SUMIF('FY 27 Project Listing'!$K$3:$K$408,SummaryFY27!$A39,'FY 27 Project Listing'!$N$3:$N$408)</f>
        <v>0</v>
      </c>
      <c r="E39" s="12">
        <f>SUMIF('FY 27 Project Listing'!$K$3:$K$408,SummaryFY27!$A39,'FY 27 Project Listing'!$O$3:$O$408)</f>
        <v>0</v>
      </c>
      <c r="F39" s="12">
        <f>SUMIF('FY 27 Project Listing'!$K$3:$K$408,SummaryFY27!$A39,'FY 27 Project Listing'!$P$3:$P$408)</f>
        <v>0</v>
      </c>
      <c r="G39" s="12">
        <f>SUMIF('FY 27 Project Listing'!$K$3:$K$408,SummaryFY27!$A39,'FY 27 Project Listing'!$Q$3:$Q$408)</f>
        <v>0</v>
      </c>
      <c r="H39" s="12">
        <f>SUMIF('FY 27 Project Listing'!$K$3:$K$408,SummaryFY27!$A39,'FY 27 Project Listing'!$R$3:$R$408)</f>
        <v>0</v>
      </c>
      <c r="I39" s="12">
        <f>SUMIF('FY 27 Project Listing'!$K$3:$K$408,SummaryFY27!$A39,'FY 27 Project Listing'!$S$3:$S$408)</f>
        <v>0</v>
      </c>
      <c r="J39" s="12">
        <f>COUNTIF('FY 27 Project Listing'!$K$3:$K$408,SummaryFY27!$A39)</f>
        <v>0</v>
      </c>
    </row>
    <row r="40" spans="1:11" ht="12.75" customHeight="1">
      <c r="A40" s="21" t="s">
        <v>27</v>
      </c>
      <c r="B40" s="12">
        <f>SUMIF('FY 27 Project Listing'!$K$3:$K$408,SummaryFY27!$A40,'FY 27 Project Listing'!$L$3:$L$408)</f>
        <v>24</v>
      </c>
      <c r="C40" s="12">
        <f>SUMIF('FY 27 Project Listing'!$K$3:$K$408,SummaryFY27!$A40,'FY 27 Project Listing'!$M$3:$M$408)</f>
        <v>0</v>
      </c>
      <c r="D40" s="12">
        <f>SUMIF('FY 27 Project Listing'!$K$3:$K$408,SummaryFY27!$A40,'FY 27 Project Listing'!$N$3:$N$408)</f>
        <v>0</v>
      </c>
      <c r="E40" s="12">
        <f>SUMIF('FY 27 Project Listing'!$K$3:$K$408,SummaryFY27!$A40,'FY 27 Project Listing'!$O$3:$O$408)</f>
        <v>0</v>
      </c>
      <c r="F40" s="12">
        <f>SUMIF('FY 27 Project Listing'!$K$3:$K$408,SummaryFY27!$A40,'FY 27 Project Listing'!$P$3:$P$408)</f>
        <v>425</v>
      </c>
      <c r="G40" s="12">
        <f>SUMIF('FY 27 Project Listing'!$K$3:$K$408,SummaryFY27!$A40,'FY 27 Project Listing'!$Q$3:$Q$408)</f>
        <v>171</v>
      </c>
      <c r="H40" s="12">
        <f>SUMIF('FY 27 Project Listing'!$K$3:$K$408,SummaryFY27!$A40,'FY 27 Project Listing'!$R$3:$R$408)</f>
        <v>0</v>
      </c>
      <c r="I40" s="12">
        <f>SUMIF('FY 27 Project Listing'!$K$3:$K$408,SummaryFY27!$A40,'FY 27 Project Listing'!$S$3:$S$408)</f>
        <v>24027663</v>
      </c>
      <c r="J40" s="12">
        <f>COUNTIF('FY 27 Project Listing'!$K$3:$K$408,SummaryFY27!$A40)</f>
        <v>7</v>
      </c>
    </row>
    <row r="41" spans="1:11" ht="12.75" customHeight="1">
      <c r="A41" s="24" t="s">
        <v>17</v>
      </c>
      <c r="B41" s="25">
        <f t="shared" ref="B41:J41" si="2">SUM(B35:B40)</f>
        <v>3770144</v>
      </c>
      <c r="C41" s="25">
        <f t="shared" si="2"/>
        <v>1991073</v>
      </c>
      <c r="D41" s="25">
        <f t="shared" si="2"/>
        <v>4701139</v>
      </c>
      <c r="E41" s="25">
        <f t="shared" si="2"/>
        <v>6648061</v>
      </c>
      <c r="F41" s="25">
        <f t="shared" si="2"/>
        <v>870142</v>
      </c>
      <c r="G41" s="25">
        <f t="shared" si="2"/>
        <v>15153876</v>
      </c>
      <c r="H41" s="25">
        <f t="shared" si="2"/>
        <v>335792</v>
      </c>
      <c r="I41" s="25">
        <f t="shared" si="2"/>
        <v>53555476</v>
      </c>
      <c r="J41" s="25">
        <f t="shared" si="2"/>
        <v>406</v>
      </c>
    </row>
    <row r="42" spans="1:11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1" ht="25.25" customHeight="1">
      <c r="A43" s="48" t="s">
        <v>932</v>
      </c>
      <c r="B43" s="49" t="s">
        <v>3</v>
      </c>
      <c r="C43" s="49" t="s">
        <v>4</v>
      </c>
      <c r="D43" s="49" t="s">
        <v>5</v>
      </c>
      <c r="E43" s="49" t="s">
        <v>6</v>
      </c>
      <c r="F43" s="49" t="s">
        <v>7</v>
      </c>
      <c r="G43" s="49" t="s">
        <v>8</v>
      </c>
      <c r="H43" s="49" t="s">
        <v>9</v>
      </c>
      <c r="I43" s="49" t="s">
        <v>10</v>
      </c>
      <c r="J43" s="49" t="s">
        <v>11</v>
      </c>
    </row>
    <row r="44" spans="1:11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1">
      <c r="A45" s="52">
        <v>46228</v>
      </c>
      <c r="B45" s="53">
        <f>SUMIF('FY 27 Project Listing'!$B$3:$B$9965,SummaryFY27!$A45,'FY 27 Project Listing'!L$3:L$9965)</f>
        <v>53000</v>
      </c>
      <c r="C45" s="53">
        <f>SUMIF('FY 27 Project Listing'!$B$3:$B$9965,SummaryFY27!$A45,'FY 27 Project Listing'!M$3:M$9965)</f>
        <v>122500</v>
      </c>
      <c r="D45" s="53">
        <f>SUMIF('FY 27 Project Listing'!$B$3:$B$9965,SummaryFY27!$A45,'FY 27 Project Listing'!N$3:N$9965)</f>
        <v>270000</v>
      </c>
      <c r="E45" s="53">
        <f>SUMIF('FY 27 Project Listing'!$B$3:$B$9965,SummaryFY27!$A45,'FY 27 Project Listing'!O$3:O$9965)</f>
        <v>428000</v>
      </c>
      <c r="F45" s="53">
        <f>SUMIF('FY 27 Project Listing'!$B$3:$B$9965,SummaryFY27!$A45,'FY 27 Project Listing'!P$3:P$9965)</f>
        <v>71500</v>
      </c>
      <c r="G45" s="53">
        <f>SUMIF('FY 27 Project Listing'!$B$3:$B$9965,SummaryFY27!$A45,'FY 27 Project Listing'!Q$3:Q$9965)</f>
        <v>187000</v>
      </c>
      <c r="H45" s="53">
        <f>SUMIF('FY 27 Project Listing'!$B$3:$B$9965,SummaryFY27!$A45,'FY 27 Project Listing'!R$3:R$9965)</f>
        <v>0</v>
      </c>
      <c r="I45" s="53">
        <f>SUMIF('FY 27 Project Listing'!$B$3:$B$9965,SummaryFY27!$A45,'FY 27 Project Listing'!S$3:S$9965)</f>
        <v>550000</v>
      </c>
      <c r="J45" s="53">
        <f>COUNTIF('FY 27 Project Listing'!$B$3:$B$9965,SummaryFY27!$A45)</f>
        <v>1</v>
      </c>
    </row>
    <row r="46" spans="1:11">
      <c r="A46" s="50" t="s">
        <v>17</v>
      </c>
      <c r="B46" s="51">
        <f>SUM(B45:B45)</f>
        <v>53000</v>
      </c>
      <c r="C46" s="51">
        <f t="shared" ref="C46:J46" si="3">SUM(C45:C45)</f>
        <v>122500</v>
      </c>
      <c r="D46" s="51">
        <f t="shared" si="3"/>
        <v>270000</v>
      </c>
      <c r="E46" s="51">
        <f t="shared" si="3"/>
        <v>428000</v>
      </c>
      <c r="F46" s="51">
        <f t="shared" si="3"/>
        <v>71500</v>
      </c>
      <c r="G46" s="51">
        <f t="shared" si="3"/>
        <v>187000</v>
      </c>
      <c r="H46" s="51">
        <f t="shared" si="3"/>
        <v>0</v>
      </c>
      <c r="I46" s="51">
        <f t="shared" si="3"/>
        <v>550000</v>
      </c>
      <c r="J46" s="51">
        <f t="shared" si="3"/>
        <v>1</v>
      </c>
    </row>
    <row r="47" spans="1:11" s="29" customFormat="1" ht="13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33"/>
    </row>
    <row r="48" spans="1:11" s="29" customFormat="1" ht="13.5" customHeight="1">
      <c r="A48" s="55" t="s">
        <v>933</v>
      </c>
      <c r="B48" s="55"/>
      <c r="C48" s="55"/>
      <c r="D48" s="55"/>
      <c r="E48" s="55"/>
      <c r="F48" s="55"/>
      <c r="G48" s="55"/>
      <c r="H48" s="34"/>
      <c r="I48" s="28" t="s">
        <v>970</v>
      </c>
      <c r="J48" s="34"/>
      <c r="K48" s="34"/>
    </row>
  </sheetData>
  <mergeCells count="1">
    <mergeCell ref="A48:G48"/>
  </mergeCells>
  <conditionalFormatting sqref="B5:I5">
    <cfRule type="cellIs" dxfId="2" priority="4" operator="lessThan">
      <formula>0</formula>
    </cfRule>
    <cfRule type="cellIs" dxfId="1" priority="5" operator="lessThan">
      <formula>0</formula>
    </cfRule>
    <cfRule type="cellIs" dxfId="0" priority="6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3A741-DCF6-470E-B4CF-F0BFAB8CB5DC}">
  <dimension ref="A1:S426"/>
  <sheetViews>
    <sheetView topLeftCell="B1" zoomScale="70" zoomScaleNormal="70" workbookViewId="0">
      <pane ySplit="1" topLeftCell="A2" activePane="bottomLeft" state="frozen"/>
      <selection pane="bottomLeft" activeCell="D24" sqref="D24"/>
    </sheetView>
  </sheetViews>
  <sheetFormatPr baseColWidth="10" defaultColWidth="9" defaultRowHeight="13"/>
  <cols>
    <col min="1" max="1" width="12" hidden="1" customWidth="1"/>
    <col min="2" max="2" width="16.3984375" customWidth="1"/>
    <col min="3" max="3" width="22.19921875" hidden="1" customWidth="1"/>
    <col min="4" max="4" width="18.3984375" customWidth="1"/>
    <col min="5" max="5" width="10.3984375" bestFit="1" customWidth="1"/>
    <col min="6" max="6" width="7.19921875" bestFit="1" customWidth="1"/>
    <col min="7" max="7" width="10.59765625" bestFit="1" customWidth="1"/>
    <col min="8" max="8" width="15.3984375" bestFit="1" customWidth="1"/>
    <col min="9" max="9" width="40.59765625" style="37" customWidth="1"/>
    <col min="10" max="10" width="13" bestFit="1" customWidth="1"/>
    <col min="11" max="11" width="11.59765625" customWidth="1"/>
    <col min="12" max="12" width="12.796875" customWidth="1"/>
    <col min="13" max="13" width="12.3984375" customWidth="1"/>
    <col min="14" max="14" width="15.19921875" customWidth="1"/>
    <col min="15" max="15" width="13.3984375" customWidth="1"/>
    <col min="16" max="16" width="14.59765625" customWidth="1"/>
    <col min="17" max="17" width="13.3984375" customWidth="1"/>
    <col min="18" max="18" width="15" customWidth="1"/>
    <col min="19" max="19" width="13.796875" customWidth="1"/>
  </cols>
  <sheetData>
    <row r="1" spans="1:19" ht="51">
      <c r="A1" s="54" t="s">
        <v>91</v>
      </c>
      <c r="B1" s="45" t="s">
        <v>92</v>
      </c>
      <c r="C1" s="45" t="s">
        <v>87</v>
      </c>
      <c r="D1" s="43" t="s">
        <v>154</v>
      </c>
      <c r="E1" s="44" t="s">
        <v>93</v>
      </c>
      <c r="F1" s="44" t="s">
        <v>42</v>
      </c>
      <c r="G1" s="44" t="s">
        <v>43</v>
      </c>
      <c r="H1" s="44" t="s">
        <v>94</v>
      </c>
      <c r="I1" s="44" t="s">
        <v>44</v>
      </c>
      <c r="J1" s="44" t="s">
        <v>45</v>
      </c>
      <c r="K1" s="44" t="s">
        <v>46</v>
      </c>
      <c r="L1" s="39" t="s">
        <v>47</v>
      </c>
      <c r="M1" s="39" t="s">
        <v>50</v>
      </c>
      <c r="N1" s="39" t="s">
        <v>51</v>
      </c>
      <c r="O1" s="39" t="s">
        <v>48</v>
      </c>
      <c r="P1" s="39" t="s">
        <v>49</v>
      </c>
      <c r="Q1" s="39" t="s">
        <v>155</v>
      </c>
      <c r="R1" s="39" t="s">
        <v>156</v>
      </c>
      <c r="S1" s="39" t="s">
        <v>52</v>
      </c>
    </row>
    <row r="2" spans="1:19" ht="16">
      <c r="A2" s="54"/>
      <c r="B2" s="45"/>
      <c r="C2" s="45"/>
      <c r="D2" s="40"/>
      <c r="E2" s="44"/>
      <c r="F2" s="44"/>
      <c r="G2" s="44"/>
      <c r="H2" s="44"/>
      <c r="I2" s="44"/>
      <c r="J2" s="44"/>
      <c r="K2" s="44"/>
      <c r="L2" s="38">
        <f t="shared" ref="L2:S2" si="0">SUM(L3:L408)</f>
        <v>3770144</v>
      </c>
      <c r="M2" s="38">
        <f t="shared" si="0"/>
        <v>1991073</v>
      </c>
      <c r="N2" s="38">
        <f t="shared" si="0"/>
        <v>4701139</v>
      </c>
      <c r="O2" s="38">
        <f t="shared" si="0"/>
        <v>6648061</v>
      </c>
      <c r="P2" s="38">
        <f t="shared" si="0"/>
        <v>870142</v>
      </c>
      <c r="Q2" s="38">
        <f t="shared" si="0"/>
        <v>15153876</v>
      </c>
      <c r="R2" s="38">
        <f t="shared" si="0"/>
        <v>335792</v>
      </c>
      <c r="S2" s="38">
        <f t="shared" si="0"/>
        <v>53555476</v>
      </c>
    </row>
    <row r="3" spans="1:19">
      <c r="A3" s="41" t="str">
        <f t="shared" ref="A3:A66" si="1">LEFT(B3,FIND(" ",B3)-1)</f>
        <v>July</v>
      </c>
      <c r="B3" s="36" t="str">
        <f t="shared" ref="B3:B66" si="2">IF(D3="",B2,D3)</f>
        <v>July 14, 2026</v>
      </c>
      <c r="C3" s="36" t="str" cm="1">
        <f t="array" ref="C3">_xlfn.IFS(F3="CO","Central Office",F3="NC","North Central",F3="NE","North East",F3="NW","North West",F3="SE","South East",F3="SW","South West")</f>
        <v>North East</v>
      </c>
      <c r="D3" s="42" t="s">
        <v>906</v>
      </c>
      <c r="E3" t="s">
        <v>237</v>
      </c>
      <c r="F3" t="s">
        <v>57</v>
      </c>
      <c r="G3" t="s">
        <v>34</v>
      </c>
      <c r="H3" t="s">
        <v>100</v>
      </c>
      <c r="I3" s="37" t="s">
        <v>41</v>
      </c>
      <c r="J3" t="s">
        <v>73</v>
      </c>
      <c r="K3" t="s">
        <v>63</v>
      </c>
      <c r="L3">
        <v>8625</v>
      </c>
      <c r="M3">
        <v>101110</v>
      </c>
      <c r="N3">
        <v>159400</v>
      </c>
      <c r="O3">
        <v>227628</v>
      </c>
      <c r="P3">
        <v>0</v>
      </c>
      <c r="Q3">
        <v>0</v>
      </c>
      <c r="R3">
        <v>0</v>
      </c>
      <c r="S3">
        <v>65742</v>
      </c>
    </row>
    <row r="4" spans="1:19">
      <c r="A4" s="41" t="str">
        <f t="shared" si="1"/>
        <v>July</v>
      </c>
      <c r="B4" s="36" t="str">
        <f t="shared" si="2"/>
        <v>July 14, 2026</v>
      </c>
      <c r="C4" s="36" t="str" cm="1">
        <f t="array" ref="C4">_xlfn.IFS(F4="CO","Central Office",F4="NC","North Central",F4="NE","North East",F4="NW","North West",F4="SE","South East",F4="SW","South West")</f>
        <v>North East</v>
      </c>
      <c r="E4" t="s">
        <v>238</v>
      </c>
      <c r="F4" t="s">
        <v>57</v>
      </c>
      <c r="G4" t="s">
        <v>34</v>
      </c>
      <c r="H4" t="s">
        <v>100</v>
      </c>
      <c r="I4" s="37" t="s">
        <v>41</v>
      </c>
      <c r="J4" t="s">
        <v>73</v>
      </c>
      <c r="K4" t="s">
        <v>63</v>
      </c>
      <c r="L4">
        <v>13043</v>
      </c>
      <c r="M4">
        <v>124007</v>
      </c>
      <c r="N4">
        <v>232936</v>
      </c>
      <c r="O4">
        <v>357296</v>
      </c>
      <c r="P4">
        <v>0</v>
      </c>
      <c r="Q4">
        <v>0</v>
      </c>
      <c r="R4">
        <v>0</v>
      </c>
      <c r="S4">
        <v>70152</v>
      </c>
    </row>
    <row r="5" spans="1:19">
      <c r="A5" s="41" t="str">
        <f t="shared" si="1"/>
        <v>July</v>
      </c>
      <c r="B5" s="36" t="str">
        <f t="shared" si="2"/>
        <v>July 14, 2026</v>
      </c>
      <c r="C5" s="36" t="str" cm="1">
        <f t="array" ref="C5">_xlfn.IFS(F5="CO","Central Office",F5="NC","North Central",F5="NE","North East",F5="NW","North West",F5="SE","South East",F5="SW","South West")</f>
        <v>North East</v>
      </c>
      <c r="E5" t="s">
        <v>239</v>
      </c>
      <c r="F5" t="s">
        <v>57</v>
      </c>
      <c r="G5" t="s">
        <v>34</v>
      </c>
      <c r="H5" t="s">
        <v>100</v>
      </c>
      <c r="I5" s="37" t="s">
        <v>41</v>
      </c>
      <c r="J5" t="s">
        <v>73</v>
      </c>
      <c r="K5" t="s">
        <v>63</v>
      </c>
      <c r="L5">
        <v>11211</v>
      </c>
      <c r="M5">
        <v>47810</v>
      </c>
      <c r="N5">
        <v>61666</v>
      </c>
      <c r="O5">
        <v>182443</v>
      </c>
      <c r="P5">
        <v>0</v>
      </c>
      <c r="Q5">
        <v>0</v>
      </c>
      <c r="R5">
        <v>0</v>
      </c>
      <c r="S5">
        <v>24776</v>
      </c>
    </row>
    <row r="6" spans="1:19">
      <c r="A6" s="41" t="str">
        <f t="shared" si="1"/>
        <v>July</v>
      </c>
      <c r="B6" s="36" t="str">
        <f t="shared" si="2"/>
        <v>July 14, 2026</v>
      </c>
      <c r="C6" s="36" t="str" cm="1">
        <f t="array" ref="C6">_xlfn.IFS(F6="CO","Central Office",F6="NC","North Central",F6="NE","North East",F6="NW","North West",F6="SE","South East",F6="SW","South West")</f>
        <v>North East</v>
      </c>
      <c r="E6" t="s">
        <v>240</v>
      </c>
      <c r="F6" t="s">
        <v>57</v>
      </c>
      <c r="G6" t="s">
        <v>33</v>
      </c>
      <c r="H6" t="s">
        <v>241</v>
      </c>
      <c r="I6" s="37" t="s">
        <v>41</v>
      </c>
      <c r="J6" t="s">
        <v>73</v>
      </c>
      <c r="K6" t="s">
        <v>63</v>
      </c>
      <c r="L6">
        <v>7175</v>
      </c>
      <c r="M6">
        <v>45234</v>
      </c>
      <c r="N6">
        <v>179386</v>
      </c>
      <c r="O6">
        <v>138141</v>
      </c>
      <c r="P6">
        <v>11580</v>
      </c>
      <c r="Q6">
        <v>0</v>
      </c>
      <c r="R6">
        <v>0</v>
      </c>
      <c r="S6">
        <v>30518</v>
      </c>
    </row>
    <row r="7" spans="1:19">
      <c r="A7" s="41" t="str">
        <f t="shared" si="1"/>
        <v>July</v>
      </c>
      <c r="B7" s="36" t="str">
        <f t="shared" si="2"/>
        <v>July 14, 2026</v>
      </c>
      <c r="C7" s="36" t="str" cm="1">
        <f t="array" ref="C7">_xlfn.IFS(F7="CO","Central Office",F7="NC","North Central",F7="NE","North East",F7="NW","North West",F7="SE","South East",F7="SW","South West")</f>
        <v>North East</v>
      </c>
      <c r="E7" t="s">
        <v>242</v>
      </c>
      <c r="F7" t="s">
        <v>57</v>
      </c>
      <c r="G7" t="s">
        <v>33</v>
      </c>
      <c r="H7" t="s">
        <v>241</v>
      </c>
      <c r="I7" s="37" t="s">
        <v>41</v>
      </c>
      <c r="J7" t="s">
        <v>73</v>
      </c>
      <c r="K7" t="s">
        <v>63</v>
      </c>
      <c r="L7">
        <v>1332</v>
      </c>
      <c r="M7">
        <v>21707</v>
      </c>
      <c r="N7">
        <v>88823</v>
      </c>
      <c r="O7">
        <v>76664</v>
      </c>
      <c r="P7">
        <v>140661</v>
      </c>
      <c r="Q7">
        <v>0</v>
      </c>
      <c r="R7">
        <v>0</v>
      </c>
      <c r="S7">
        <v>24128</v>
      </c>
    </row>
    <row r="8" spans="1:19">
      <c r="A8" s="41" t="str">
        <f t="shared" si="1"/>
        <v>July</v>
      </c>
      <c r="B8" s="36" t="str">
        <f t="shared" si="2"/>
        <v>July 14, 2026</v>
      </c>
      <c r="C8" s="36" t="str" cm="1">
        <f t="array" ref="C8">_xlfn.IFS(F8="CO","Central Office",F8="NC","North Central",F8="NE","North East",F8="NW","North West",F8="SE","South East",F8="SW","South West")</f>
        <v>North Central</v>
      </c>
      <c r="E8" t="s">
        <v>617</v>
      </c>
      <c r="F8" t="s">
        <v>61</v>
      </c>
      <c r="G8" t="s">
        <v>34</v>
      </c>
      <c r="H8" t="s">
        <v>116</v>
      </c>
      <c r="I8" s="37" t="s">
        <v>164</v>
      </c>
      <c r="J8" t="s">
        <v>58</v>
      </c>
      <c r="K8" t="s">
        <v>26</v>
      </c>
      <c r="L8">
        <v>75100</v>
      </c>
      <c r="M8">
        <v>4400</v>
      </c>
      <c r="N8">
        <v>6100</v>
      </c>
      <c r="O8">
        <v>14000</v>
      </c>
      <c r="P8">
        <v>0</v>
      </c>
      <c r="Q8">
        <v>280000</v>
      </c>
      <c r="R8">
        <v>8300</v>
      </c>
      <c r="S8">
        <v>623000</v>
      </c>
    </row>
    <row r="9" spans="1:19">
      <c r="A9" s="41" t="str">
        <f t="shared" si="1"/>
        <v>July</v>
      </c>
      <c r="B9" s="36" t="str">
        <f t="shared" si="2"/>
        <v>July 14, 2026</v>
      </c>
      <c r="C9" s="36" t="str" cm="1">
        <f t="array" ref="C9">_xlfn.IFS(F9="CO","Central Office",F9="NC","North Central",F9="NE","North East",F9="NW","North West",F9="SE","South East",F9="SW","South West")</f>
        <v>South West</v>
      </c>
      <c r="E9" t="s">
        <v>243</v>
      </c>
      <c r="F9" t="s">
        <v>65</v>
      </c>
      <c r="G9" t="s">
        <v>35</v>
      </c>
      <c r="H9" t="s">
        <v>124</v>
      </c>
      <c r="I9" s="37" t="s">
        <v>244</v>
      </c>
      <c r="J9" t="s">
        <v>56</v>
      </c>
      <c r="K9" t="s">
        <v>26</v>
      </c>
      <c r="L9">
        <v>715</v>
      </c>
      <c r="M9">
        <v>0</v>
      </c>
      <c r="N9">
        <v>1100</v>
      </c>
      <c r="O9">
        <v>1870</v>
      </c>
      <c r="P9">
        <v>0</v>
      </c>
      <c r="Q9">
        <v>385</v>
      </c>
      <c r="R9">
        <v>0</v>
      </c>
      <c r="S9">
        <v>3760</v>
      </c>
    </row>
    <row r="10" spans="1:19">
      <c r="A10" s="41" t="str">
        <f t="shared" si="1"/>
        <v>July</v>
      </c>
      <c r="B10" s="36" t="str">
        <f t="shared" si="2"/>
        <v>July 14, 2026</v>
      </c>
      <c r="C10" s="36" t="str" cm="1">
        <f t="array" ref="C10">_xlfn.IFS(F10="CO","Central Office",F10="NC","North Central",F10="NE","North East",F10="NW","North West",F10="SE","South East",F10="SW","South West")</f>
        <v>South East</v>
      </c>
      <c r="E10" t="s">
        <v>245</v>
      </c>
      <c r="F10" t="s">
        <v>55</v>
      </c>
      <c r="G10" t="s">
        <v>33</v>
      </c>
      <c r="H10" t="s">
        <v>246</v>
      </c>
      <c r="I10" s="37" t="s">
        <v>247</v>
      </c>
      <c r="J10" t="s">
        <v>54</v>
      </c>
      <c r="K10" t="s">
        <v>26</v>
      </c>
      <c r="L10">
        <v>29000</v>
      </c>
      <c r="M10">
        <v>25400</v>
      </c>
      <c r="N10">
        <v>19600</v>
      </c>
      <c r="O10">
        <v>16500</v>
      </c>
      <c r="P10">
        <v>26900</v>
      </c>
      <c r="Q10">
        <v>126500</v>
      </c>
      <c r="R10">
        <v>0</v>
      </c>
      <c r="S10">
        <v>97000</v>
      </c>
    </row>
    <row r="11" spans="1:19">
      <c r="A11" s="41" t="str">
        <f t="shared" si="1"/>
        <v>July</v>
      </c>
      <c r="B11" s="36" t="str">
        <f t="shared" si="2"/>
        <v>July 14, 2026</v>
      </c>
      <c r="C11" s="36" t="str" cm="1">
        <f t="array" ref="C11">_xlfn.IFS(F11="CO","Central Office",F11="NC","North Central",F11="NE","North East",F11="NW","North West",F11="SE","South East",F11="SW","South West")</f>
        <v>South West</v>
      </c>
      <c r="E11" t="s">
        <v>248</v>
      </c>
      <c r="F11" t="s">
        <v>65</v>
      </c>
      <c r="G11" t="s">
        <v>35</v>
      </c>
      <c r="H11" t="s">
        <v>101</v>
      </c>
      <c r="I11" s="37" t="s">
        <v>37</v>
      </c>
      <c r="J11" t="s">
        <v>66</v>
      </c>
      <c r="K11" t="s">
        <v>63</v>
      </c>
      <c r="L11">
        <v>4060</v>
      </c>
      <c r="M11">
        <v>41000</v>
      </c>
      <c r="N11">
        <v>66878</v>
      </c>
      <c r="O11">
        <v>92725</v>
      </c>
      <c r="P11">
        <v>6516</v>
      </c>
      <c r="Q11">
        <v>0</v>
      </c>
      <c r="R11">
        <v>0</v>
      </c>
      <c r="S11">
        <v>112615</v>
      </c>
    </row>
    <row r="12" spans="1:19">
      <c r="A12" s="41" t="str">
        <f t="shared" si="1"/>
        <v>July</v>
      </c>
      <c r="B12" s="36" t="str">
        <f t="shared" si="2"/>
        <v>July 14, 2026</v>
      </c>
      <c r="C12" s="36" t="str" cm="1">
        <f t="array" ref="C12">_xlfn.IFS(F12="CO","Central Office",F12="NC","North Central",F12="NE","North East",F12="NW","North West",F12="SE","South East",F12="SW","South West")</f>
        <v>South West</v>
      </c>
      <c r="E12" t="s">
        <v>249</v>
      </c>
      <c r="F12" t="s">
        <v>65</v>
      </c>
      <c r="G12" t="s">
        <v>35</v>
      </c>
      <c r="H12" t="s">
        <v>101</v>
      </c>
      <c r="I12" s="37" t="s">
        <v>37</v>
      </c>
      <c r="J12" t="s">
        <v>66</v>
      </c>
      <c r="K12" t="s">
        <v>63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>
      <c r="A13" s="41" t="str">
        <f t="shared" si="1"/>
        <v>July</v>
      </c>
      <c r="B13" s="36" t="str">
        <f t="shared" si="2"/>
        <v>July 14, 2026</v>
      </c>
      <c r="C13" s="36" t="str" cm="1">
        <f t="array" ref="C13">_xlfn.IFS(F13="CO","Central Office",F13="NC","North Central",F13="NE","North East",F13="NW","North West",F13="SE","South East",F13="SW","South West")</f>
        <v>South West</v>
      </c>
      <c r="E13" t="s">
        <v>250</v>
      </c>
      <c r="F13" t="s">
        <v>65</v>
      </c>
      <c r="G13" t="s">
        <v>35</v>
      </c>
      <c r="H13" t="s">
        <v>101</v>
      </c>
      <c r="I13" s="37" t="s">
        <v>37</v>
      </c>
      <c r="J13" t="s">
        <v>66</v>
      </c>
      <c r="K13" t="s">
        <v>63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>
      <c r="A14" s="41" t="str">
        <f t="shared" si="1"/>
        <v>July</v>
      </c>
      <c r="B14" s="36" t="str">
        <f t="shared" si="2"/>
        <v>July 14, 2026</v>
      </c>
      <c r="C14" s="36" t="str" cm="1">
        <f t="array" ref="C14">_xlfn.IFS(F14="CO","Central Office",F14="NC","North Central",F14="NE","North East",F14="NW","North West",F14="SE","South East",F14="SW","South West")</f>
        <v>South West</v>
      </c>
      <c r="E14" t="s">
        <v>251</v>
      </c>
      <c r="F14" t="s">
        <v>65</v>
      </c>
      <c r="G14" t="s">
        <v>35</v>
      </c>
      <c r="H14" t="s">
        <v>101</v>
      </c>
      <c r="I14" s="37" t="s">
        <v>37</v>
      </c>
      <c r="J14" t="s">
        <v>66</v>
      </c>
      <c r="K14" t="s">
        <v>63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s="41" t="str">
        <f t="shared" si="1"/>
        <v>July</v>
      </c>
      <c r="B15" s="36" t="str">
        <f t="shared" si="2"/>
        <v>July 14, 2026</v>
      </c>
      <c r="C15" s="36" t="str" cm="1">
        <f t="array" ref="C15">_xlfn.IFS(F15="CO","Central Office",F15="NC","North Central",F15="NE","North East",F15="NW","North West",F15="SE","South East",F15="SW","South West")</f>
        <v>South West</v>
      </c>
      <c r="E15" t="s">
        <v>252</v>
      </c>
      <c r="F15" t="s">
        <v>65</v>
      </c>
      <c r="G15" t="s">
        <v>35</v>
      </c>
      <c r="H15" t="s">
        <v>101</v>
      </c>
      <c r="I15" s="37" t="s">
        <v>37</v>
      </c>
      <c r="J15" t="s">
        <v>66</v>
      </c>
      <c r="K15" t="s">
        <v>63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>
      <c r="A16" s="41" t="str">
        <f t="shared" si="1"/>
        <v>July</v>
      </c>
      <c r="B16" s="36" t="str">
        <f t="shared" si="2"/>
        <v>July 14, 2026</v>
      </c>
      <c r="C16" s="36" t="str" cm="1">
        <f t="array" ref="C16">_xlfn.IFS(F16="CO","Central Office",F16="NC","North Central",F16="NE","North East",F16="NW","North West",F16="SE","South East",F16="SW","South West")</f>
        <v>North Central</v>
      </c>
      <c r="E16" t="s">
        <v>253</v>
      </c>
      <c r="F16" t="s">
        <v>61</v>
      </c>
      <c r="G16" t="s">
        <v>33</v>
      </c>
      <c r="H16" t="s">
        <v>106</v>
      </c>
      <c r="I16" s="37" t="s">
        <v>40</v>
      </c>
      <c r="J16" t="s">
        <v>77</v>
      </c>
      <c r="K16" t="s">
        <v>26</v>
      </c>
      <c r="L16">
        <v>11151</v>
      </c>
      <c r="M16">
        <v>0</v>
      </c>
      <c r="N16">
        <v>0</v>
      </c>
      <c r="O16">
        <v>6575</v>
      </c>
      <c r="P16">
        <v>0</v>
      </c>
      <c r="Q16">
        <v>113526</v>
      </c>
      <c r="R16">
        <v>0</v>
      </c>
      <c r="S16">
        <v>99731</v>
      </c>
    </row>
    <row r="17" spans="1:19">
      <c r="A17" s="41" t="str">
        <f t="shared" si="1"/>
        <v>July</v>
      </c>
      <c r="B17" s="36" t="str">
        <f t="shared" si="2"/>
        <v>July 14, 2026</v>
      </c>
      <c r="C17" s="36" t="str" cm="1">
        <f t="array" ref="C17">_xlfn.IFS(F17="CO","Central Office",F17="NC","North Central",F17="NE","North East",F17="NW","North West",F17="SE","South East",F17="SW","South West")</f>
        <v>South West</v>
      </c>
      <c r="E17" t="s">
        <v>176</v>
      </c>
      <c r="F17" t="s">
        <v>65</v>
      </c>
      <c r="G17" t="s">
        <v>31</v>
      </c>
      <c r="H17" t="s">
        <v>143</v>
      </c>
      <c r="I17" s="37" t="s">
        <v>177</v>
      </c>
      <c r="J17" t="s">
        <v>66</v>
      </c>
      <c r="K17" t="s">
        <v>64</v>
      </c>
      <c r="L17">
        <v>33400</v>
      </c>
      <c r="M17">
        <v>0</v>
      </c>
      <c r="N17">
        <v>58200</v>
      </c>
      <c r="O17">
        <v>94500</v>
      </c>
      <c r="P17">
        <v>0</v>
      </c>
      <c r="Q17">
        <v>0</v>
      </c>
      <c r="R17">
        <v>0</v>
      </c>
      <c r="S17">
        <v>82800</v>
      </c>
    </row>
    <row r="18" spans="1:19">
      <c r="A18" s="41" t="str">
        <f t="shared" si="1"/>
        <v>July</v>
      </c>
      <c r="B18" s="36" t="str">
        <f t="shared" si="2"/>
        <v>July 14, 2026</v>
      </c>
      <c r="C18" s="36" t="str" cm="1">
        <f t="array" ref="C18">_xlfn.IFS(F18="CO","Central Office",F18="NC","North Central",F18="NE","North East",F18="NW","North West",F18="SE","South East",F18="SW","South West")</f>
        <v>North Central</v>
      </c>
      <c r="E18" t="s">
        <v>287</v>
      </c>
      <c r="F18" t="s">
        <v>61</v>
      </c>
      <c r="G18" t="s">
        <v>33</v>
      </c>
      <c r="H18" t="s">
        <v>288</v>
      </c>
      <c r="I18" s="37" t="s">
        <v>289</v>
      </c>
      <c r="J18" t="s">
        <v>67</v>
      </c>
      <c r="K18" t="s">
        <v>26</v>
      </c>
      <c r="L18">
        <v>61995</v>
      </c>
      <c r="M18">
        <v>0</v>
      </c>
      <c r="N18">
        <v>62673</v>
      </c>
      <c r="O18">
        <v>119050</v>
      </c>
      <c r="P18">
        <v>0</v>
      </c>
      <c r="Q18">
        <v>63210</v>
      </c>
      <c r="R18">
        <v>0</v>
      </c>
      <c r="S18">
        <v>171345</v>
      </c>
    </row>
    <row r="19" spans="1:19">
      <c r="A19" s="41" t="str">
        <f t="shared" si="1"/>
        <v>August</v>
      </c>
      <c r="B19" s="36" t="str">
        <f t="shared" si="2"/>
        <v>August 11, 2026</v>
      </c>
      <c r="C19" s="36" t="str" cm="1">
        <f t="array" ref="C19">_xlfn.IFS(F19="CO","Central Office",F19="NC","North Central",F19="NE","North East",F19="NW","North West",F19="SE","South East",F19="SW","South West")</f>
        <v>North Central</v>
      </c>
      <c r="D19" t="s">
        <v>907</v>
      </c>
      <c r="E19" t="s">
        <v>927</v>
      </c>
      <c r="F19" t="s">
        <v>61</v>
      </c>
      <c r="G19" t="s">
        <v>33</v>
      </c>
      <c r="H19" t="s">
        <v>125</v>
      </c>
      <c r="I19" s="37" t="s">
        <v>928</v>
      </c>
      <c r="J19" t="s">
        <v>67</v>
      </c>
      <c r="K19" t="s">
        <v>26</v>
      </c>
      <c r="L19">
        <v>3970</v>
      </c>
      <c r="M19">
        <v>37810</v>
      </c>
      <c r="N19">
        <v>71406</v>
      </c>
      <c r="O19">
        <v>98749</v>
      </c>
      <c r="P19">
        <v>0</v>
      </c>
      <c r="Q19">
        <v>0</v>
      </c>
      <c r="R19">
        <v>0</v>
      </c>
      <c r="S19">
        <v>132898</v>
      </c>
    </row>
    <row r="20" spans="1:19">
      <c r="A20" s="41" t="str">
        <f t="shared" si="1"/>
        <v>August</v>
      </c>
      <c r="B20" s="36" t="str">
        <f t="shared" si="2"/>
        <v>August 11, 2026</v>
      </c>
      <c r="C20" s="36" t="str" cm="1">
        <f t="array" ref="C20">_xlfn.IFS(F20="CO","Central Office",F20="NC","North Central",F20="NE","North East",F20="NW","North West",F20="SE","South East",F20="SW","South West")</f>
        <v>South East</v>
      </c>
      <c r="E20" t="s">
        <v>254</v>
      </c>
      <c r="F20" t="s">
        <v>55</v>
      </c>
      <c r="G20" t="s">
        <v>34</v>
      </c>
      <c r="H20" t="s">
        <v>115</v>
      </c>
      <c r="I20" s="37" t="s">
        <v>188</v>
      </c>
      <c r="J20" t="s">
        <v>67</v>
      </c>
      <c r="K20" t="s">
        <v>26</v>
      </c>
      <c r="L20">
        <v>38994</v>
      </c>
      <c r="M20">
        <v>192167</v>
      </c>
      <c r="N20">
        <v>225456</v>
      </c>
      <c r="O20">
        <v>463984</v>
      </c>
      <c r="P20">
        <v>37300</v>
      </c>
      <c r="Q20">
        <v>323584</v>
      </c>
      <c r="R20">
        <v>0</v>
      </c>
      <c r="S20">
        <v>716045</v>
      </c>
    </row>
    <row r="21" spans="1:19">
      <c r="A21" s="41" t="str">
        <f t="shared" si="1"/>
        <v>August</v>
      </c>
      <c r="B21" s="36" t="str">
        <f t="shared" si="2"/>
        <v>August 11, 2026</v>
      </c>
      <c r="C21" s="36" t="str" cm="1">
        <f t="array" ref="C21">_xlfn.IFS(F21="CO","Central Office",F21="NC","North Central",F21="NE","North East",F21="NW","North West",F21="SE","South East",F21="SW","South West")</f>
        <v>South East</v>
      </c>
      <c r="E21" t="s">
        <v>255</v>
      </c>
      <c r="F21" t="s">
        <v>55</v>
      </c>
      <c r="G21" t="s">
        <v>34</v>
      </c>
      <c r="H21" t="s">
        <v>115</v>
      </c>
      <c r="I21" s="37" t="s">
        <v>188</v>
      </c>
      <c r="J21" t="s">
        <v>67</v>
      </c>
      <c r="K21" t="s">
        <v>26</v>
      </c>
      <c r="L21">
        <v>61062</v>
      </c>
      <c r="M21">
        <v>188222</v>
      </c>
      <c r="N21">
        <v>276142</v>
      </c>
      <c r="O21">
        <v>455604</v>
      </c>
      <c r="P21">
        <v>24500</v>
      </c>
      <c r="Q21">
        <v>318462</v>
      </c>
      <c r="R21">
        <v>0</v>
      </c>
      <c r="S21">
        <v>564511</v>
      </c>
    </row>
    <row r="22" spans="1:19">
      <c r="A22" s="41" t="str">
        <f t="shared" si="1"/>
        <v>August</v>
      </c>
      <c r="B22" s="36" t="str">
        <f t="shared" si="2"/>
        <v>August 11, 2026</v>
      </c>
      <c r="C22" s="36" t="str" cm="1">
        <f t="array" ref="C22">_xlfn.IFS(F22="CO","Central Office",F22="NC","North Central",F22="NE","North East",F22="NW","North West",F22="SE","South East",F22="SW","South West")</f>
        <v>North East</v>
      </c>
      <c r="E22" t="s">
        <v>256</v>
      </c>
      <c r="F22" t="s">
        <v>57</v>
      </c>
      <c r="G22" t="s">
        <v>34</v>
      </c>
      <c r="H22" t="s">
        <v>100</v>
      </c>
      <c r="I22" s="37" t="s">
        <v>257</v>
      </c>
      <c r="J22" t="s">
        <v>56</v>
      </c>
      <c r="K22" t="s">
        <v>26</v>
      </c>
      <c r="L22">
        <v>1100</v>
      </c>
      <c r="M22">
        <v>30135</v>
      </c>
      <c r="N22">
        <v>13682</v>
      </c>
      <c r="O22">
        <v>12540</v>
      </c>
      <c r="P22">
        <v>17393</v>
      </c>
      <c r="Q22">
        <v>0</v>
      </c>
      <c r="R22">
        <v>0</v>
      </c>
      <c r="S22">
        <v>128240</v>
      </c>
    </row>
    <row r="23" spans="1:19">
      <c r="A23" s="41" t="str">
        <f t="shared" si="1"/>
        <v>August</v>
      </c>
      <c r="B23" s="36" t="str">
        <f t="shared" si="2"/>
        <v>August 11, 2026</v>
      </c>
      <c r="C23" s="36" t="str" cm="1">
        <f t="array" ref="C23">_xlfn.IFS(F23="CO","Central Office",F23="NC","North Central",F23="NE","North East",F23="NW","North West",F23="SE","South East",F23="SW","South West")</f>
        <v>North East</v>
      </c>
      <c r="E23" t="s">
        <v>258</v>
      </c>
      <c r="F23" t="s">
        <v>57</v>
      </c>
      <c r="G23" t="s">
        <v>34</v>
      </c>
      <c r="H23" t="s">
        <v>115</v>
      </c>
      <c r="I23" s="37" t="s">
        <v>259</v>
      </c>
      <c r="J23" t="s">
        <v>58</v>
      </c>
      <c r="K23" t="s">
        <v>26</v>
      </c>
      <c r="L23">
        <v>107600</v>
      </c>
      <c r="M23">
        <v>8900</v>
      </c>
      <c r="N23">
        <v>15900</v>
      </c>
      <c r="O23">
        <v>16700</v>
      </c>
      <c r="P23">
        <v>0</v>
      </c>
      <c r="Q23">
        <v>406000</v>
      </c>
      <c r="R23">
        <v>18800</v>
      </c>
      <c r="S23">
        <v>604600</v>
      </c>
    </row>
    <row r="24" spans="1:19">
      <c r="A24" s="41" t="str">
        <f t="shared" si="1"/>
        <v>August</v>
      </c>
      <c r="B24" s="36" t="str">
        <f t="shared" si="2"/>
        <v>August 11, 2026</v>
      </c>
      <c r="C24" s="36" t="str" cm="1">
        <f t="array" ref="C24">_xlfn.IFS(F24="CO","Central Office",F24="NC","North Central",F24="NE","North East",F24="NW","North West",F24="SE","South East",F24="SW","South West")</f>
        <v>North Central</v>
      </c>
      <c r="E24" t="s">
        <v>789</v>
      </c>
      <c r="F24" t="s">
        <v>61</v>
      </c>
      <c r="G24" t="s">
        <v>35</v>
      </c>
      <c r="H24" t="s">
        <v>117</v>
      </c>
      <c r="I24" s="37" t="s">
        <v>189</v>
      </c>
      <c r="J24" t="s">
        <v>80</v>
      </c>
      <c r="K24" t="s">
        <v>26</v>
      </c>
      <c r="L24">
        <v>14000</v>
      </c>
      <c r="M24">
        <v>34643</v>
      </c>
      <c r="N24">
        <v>11210</v>
      </c>
      <c r="O24">
        <v>19510</v>
      </c>
      <c r="P24">
        <v>5453</v>
      </c>
      <c r="Q24">
        <v>23310</v>
      </c>
      <c r="R24">
        <v>14830</v>
      </c>
      <c r="S24">
        <v>190334</v>
      </c>
    </row>
    <row r="25" spans="1:19">
      <c r="A25" s="41" t="str">
        <f t="shared" si="1"/>
        <v>August</v>
      </c>
      <c r="B25" s="36" t="str">
        <f t="shared" si="2"/>
        <v>August 11, 2026</v>
      </c>
      <c r="C25" s="36" t="str" cm="1">
        <f t="array" ref="C25">_xlfn.IFS(F25="CO","Central Office",F25="NC","North Central",F25="NE","North East",F25="NW","North West",F25="SE","South East",F25="SW","South West")</f>
        <v>North East</v>
      </c>
      <c r="E25" t="s">
        <v>262</v>
      </c>
      <c r="F25" t="s">
        <v>57</v>
      </c>
      <c r="G25" t="s">
        <v>30</v>
      </c>
      <c r="H25" t="s">
        <v>104</v>
      </c>
      <c r="I25" s="37" t="s">
        <v>263</v>
      </c>
      <c r="J25" t="s">
        <v>54</v>
      </c>
      <c r="K25" t="s">
        <v>64</v>
      </c>
      <c r="L25">
        <v>60</v>
      </c>
      <c r="M25">
        <v>0</v>
      </c>
      <c r="N25">
        <v>250</v>
      </c>
      <c r="O25">
        <v>280</v>
      </c>
      <c r="P25">
        <v>1097</v>
      </c>
      <c r="Q25">
        <v>0</v>
      </c>
      <c r="R25">
        <v>0</v>
      </c>
      <c r="S25">
        <v>0</v>
      </c>
    </row>
    <row r="26" spans="1:19">
      <c r="A26" s="41" t="str">
        <f t="shared" si="1"/>
        <v>August</v>
      </c>
      <c r="B26" s="36" t="str">
        <f t="shared" si="2"/>
        <v>August 11, 2026</v>
      </c>
      <c r="C26" s="36" t="str" cm="1">
        <f t="array" ref="C26">_xlfn.IFS(F26="CO","Central Office",F26="NC","North Central",F26="NE","North East",F26="NW","North West",F26="SE","South East",F26="SW","South West")</f>
        <v>South West</v>
      </c>
      <c r="E26" t="s">
        <v>264</v>
      </c>
      <c r="F26" t="s">
        <v>65</v>
      </c>
      <c r="G26" t="s">
        <v>31</v>
      </c>
      <c r="H26" t="s">
        <v>265</v>
      </c>
      <c r="I26" s="37" t="s">
        <v>266</v>
      </c>
      <c r="J26" t="s">
        <v>54</v>
      </c>
      <c r="K26" t="s">
        <v>64</v>
      </c>
      <c r="L26">
        <v>296</v>
      </c>
      <c r="M26">
        <v>0</v>
      </c>
      <c r="N26">
        <v>1260</v>
      </c>
      <c r="O26">
        <v>3010</v>
      </c>
      <c r="P26">
        <v>0</v>
      </c>
      <c r="Q26">
        <v>300</v>
      </c>
      <c r="R26">
        <v>0</v>
      </c>
      <c r="S26">
        <v>1560</v>
      </c>
    </row>
    <row r="27" spans="1:19">
      <c r="A27" s="41" t="str">
        <f t="shared" si="1"/>
        <v>August</v>
      </c>
      <c r="B27" s="36" t="str">
        <f t="shared" si="2"/>
        <v>August 11, 2026</v>
      </c>
      <c r="C27" s="36" t="str" cm="1">
        <f t="array" ref="C27">_xlfn.IFS(F27="CO","Central Office",F27="NC","North Central",F27="NE","North East",F27="NW","North West",F27="SE","South East",F27="SW","South West")</f>
        <v>South West</v>
      </c>
      <c r="E27" t="s">
        <v>267</v>
      </c>
      <c r="F27" t="s">
        <v>65</v>
      </c>
      <c r="G27" t="s">
        <v>30</v>
      </c>
      <c r="H27" t="s">
        <v>104</v>
      </c>
      <c r="I27" s="37" t="s">
        <v>268</v>
      </c>
      <c r="J27" t="s">
        <v>67</v>
      </c>
      <c r="K27" t="s">
        <v>64</v>
      </c>
      <c r="L27">
        <v>2523</v>
      </c>
      <c r="M27">
        <v>0</v>
      </c>
      <c r="N27">
        <v>6345</v>
      </c>
      <c r="O27">
        <v>10734</v>
      </c>
      <c r="P27">
        <v>0</v>
      </c>
      <c r="Q27">
        <v>0</v>
      </c>
      <c r="R27">
        <v>0</v>
      </c>
      <c r="S27">
        <v>0</v>
      </c>
    </row>
    <row r="28" spans="1:19">
      <c r="A28" s="41" t="str">
        <f t="shared" si="1"/>
        <v>August</v>
      </c>
      <c r="B28" s="36" t="str">
        <f t="shared" si="2"/>
        <v>August 11, 2026</v>
      </c>
      <c r="C28" s="36" t="str" cm="1">
        <f t="array" ref="C28">_xlfn.IFS(F28="CO","Central Office",F28="NC","North Central",F28="NE","North East",F28="NW","North West",F28="SE","South East",F28="SW","South West")</f>
        <v>South West</v>
      </c>
      <c r="E28" t="s">
        <v>269</v>
      </c>
      <c r="F28" t="s">
        <v>65</v>
      </c>
      <c r="G28" t="s">
        <v>33</v>
      </c>
      <c r="H28" t="s">
        <v>270</v>
      </c>
      <c r="I28" s="37" t="s">
        <v>271</v>
      </c>
      <c r="J28" t="s">
        <v>67</v>
      </c>
      <c r="K28" t="s">
        <v>26</v>
      </c>
      <c r="L28">
        <v>35109</v>
      </c>
      <c r="M28">
        <v>0</v>
      </c>
      <c r="N28">
        <v>30959</v>
      </c>
      <c r="O28">
        <v>60129</v>
      </c>
      <c r="P28">
        <v>4750</v>
      </c>
      <c r="Q28">
        <v>184722</v>
      </c>
      <c r="R28">
        <v>0</v>
      </c>
      <c r="S28">
        <v>504964</v>
      </c>
    </row>
    <row r="29" spans="1:19">
      <c r="A29" s="41" t="str">
        <f t="shared" si="1"/>
        <v>August</v>
      </c>
      <c r="B29" s="36" t="str">
        <f t="shared" si="2"/>
        <v>August 11, 2026</v>
      </c>
      <c r="C29" s="36" t="str" cm="1">
        <f t="array" ref="C29">_xlfn.IFS(F29="CO","Central Office",F29="NC","North Central",F29="NE","North East",F29="NW","North West",F29="SE","South East",F29="SW","South West")</f>
        <v>South West</v>
      </c>
      <c r="E29" t="s">
        <v>272</v>
      </c>
      <c r="F29" t="s">
        <v>65</v>
      </c>
      <c r="G29" t="s">
        <v>33</v>
      </c>
      <c r="H29" t="s">
        <v>273</v>
      </c>
      <c r="I29" s="37" t="s">
        <v>274</v>
      </c>
      <c r="J29" t="s">
        <v>60</v>
      </c>
      <c r="K29" t="s">
        <v>26</v>
      </c>
      <c r="L29">
        <v>22886</v>
      </c>
      <c r="M29">
        <v>0</v>
      </c>
      <c r="N29">
        <v>15754</v>
      </c>
      <c r="O29">
        <v>26732</v>
      </c>
      <c r="P29">
        <v>850</v>
      </c>
      <c r="Q29">
        <v>101995</v>
      </c>
      <c r="R29">
        <v>0</v>
      </c>
      <c r="S29">
        <v>224664</v>
      </c>
    </row>
    <row r="30" spans="1:19">
      <c r="A30" s="41" t="str">
        <f t="shared" si="1"/>
        <v>August</v>
      </c>
      <c r="B30" s="36" t="str">
        <f t="shared" si="2"/>
        <v>August 11, 2026</v>
      </c>
      <c r="C30" s="36" t="str" cm="1">
        <f t="array" ref="C30">_xlfn.IFS(F30="CO","Central Office",F30="NC","North Central",F30="NE","North East",F30="NW","North West",F30="SE","South East",F30="SW","South West")</f>
        <v>South West</v>
      </c>
      <c r="E30" t="s">
        <v>275</v>
      </c>
      <c r="F30" t="s">
        <v>65</v>
      </c>
      <c r="G30" t="s">
        <v>33</v>
      </c>
      <c r="H30" t="s">
        <v>273</v>
      </c>
      <c r="I30" s="37" t="s">
        <v>274</v>
      </c>
      <c r="J30" t="s">
        <v>60</v>
      </c>
      <c r="K30" t="s">
        <v>26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>
      <c r="A31" s="41" t="str">
        <f t="shared" si="1"/>
        <v>August</v>
      </c>
      <c r="B31" s="36" t="str">
        <f t="shared" si="2"/>
        <v>August 11, 2026</v>
      </c>
      <c r="C31" s="36" t="str" cm="1">
        <f t="array" ref="C31">_xlfn.IFS(F31="CO","Central Office",F31="NC","North Central",F31="NE","North East",F31="NW","North West",F31="SE","South East",F31="SW","South West")</f>
        <v>South West</v>
      </c>
      <c r="E31" t="s">
        <v>276</v>
      </c>
      <c r="F31" t="s">
        <v>65</v>
      </c>
      <c r="G31" t="s">
        <v>30</v>
      </c>
      <c r="H31" t="s">
        <v>104</v>
      </c>
      <c r="I31" s="37" t="s">
        <v>277</v>
      </c>
      <c r="J31" t="s">
        <v>54</v>
      </c>
      <c r="K31" t="s">
        <v>64</v>
      </c>
      <c r="L31">
        <v>50</v>
      </c>
      <c r="M31">
        <v>0</v>
      </c>
      <c r="N31">
        <v>100</v>
      </c>
      <c r="O31">
        <v>200</v>
      </c>
      <c r="P31">
        <v>720</v>
      </c>
      <c r="Q31">
        <v>0</v>
      </c>
      <c r="R31">
        <v>0</v>
      </c>
      <c r="S31">
        <v>0</v>
      </c>
    </row>
    <row r="32" spans="1:19">
      <c r="A32" s="41" t="str">
        <f t="shared" si="1"/>
        <v>August</v>
      </c>
      <c r="B32" s="36" t="str">
        <f t="shared" si="2"/>
        <v>August 11, 2026</v>
      </c>
      <c r="C32" s="36" t="str" cm="1">
        <f t="array" ref="C32">_xlfn.IFS(F32="CO","Central Office",F32="NC","North Central",F32="NE","North East",F32="NW","North West",F32="SE","South East",F32="SW","South West")</f>
        <v>South West</v>
      </c>
      <c r="E32" t="s">
        <v>919</v>
      </c>
      <c r="F32" t="s">
        <v>65</v>
      </c>
      <c r="G32" t="s">
        <v>31</v>
      </c>
      <c r="H32" t="s">
        <v>226</v>
      </c>
      <c r="I32" s="37" t="s">
        <v>920</v>
      </c>
      <c r="J32" t="s">
        <v>67</v>
      </c>
      <c r="K32" t="s">
        <v>64</v>
      </c>
      <c r="L32">
        <v>6000</v>
      </c>
      <c r="M32">
        <v>0</v>
      </c>
      <c r="N32">
        <v>500</v>
      </c>
      <c r="O32">
        <v>200</v>
      </c>
      <c r="P32">
        <v>0</v>
      </c>
      <c r="Q32">
        <v>17100</v>
      </c>
      <c r="R32">
        <v>0</v>
      </c>
      <c r="S32">
        <v>12000</v>
      </c>
    </row>
    <row r="33" spans="1:19">
      <c r="A33" s="41" t="str">
        <f t="shared" si="1"/>
        <v>August</v>
      </c>
      <c r="B33" s="36" t="str">
        <f t="shared" si="2"/>
        <v>August 11, 2026</v>
      </c>
      <c r="C33" s="36" t="str" cm="1">
        <f t="array" ref="C33">_xlfn.IFS(F33="CO","Central Office",F33="NC","North Central",F33="NE","North East",F33="NW","North West",F33="SE","South East",F33="SW","South West")</f>
        <v>South West</v>
      </c>
      <c r="E33" t="s">
        <v>921</v>
      </c>
      <c r="F33" t="s">
        <v>65</v>
      </c>
      <c r="G33" t="s">
        <v>31</v>
      </c>
      <c r="H33" t="s">
        <v>226</v>
      </c>
      <c r="I33" s="37" t="s">
        <v>922</v>
      </c>
      <c r="J33" t="s">
        <v>67</v>
      </c>
      <c r="K33" t="s">
        <v>64</v>
      </c>
      <c r="L33">
        <v>11200</v>
      </c>
      <c r="M33">
        <v>0</v>
      </c>
      <c r="N33">
        <v>0</v>
      </c>
      <c r="O33">
        <v>200</v>
      </c>
      <c r="P33">
        <v>0</v>
      </c>
      <c r="Q33">
        <v>34200</v>
      </c>
      <c r="R33">
        <v>0</v>
      </c>
      <c r="S33">
        <v>29000</v>
      </c>
    </row>
    <row r="34" spans="1:19">
      <c r="A34" s="41" t="str">
        <f t="shared" si="1"/>
        <v>August</v>
      </c>
      <c r="B34" s="36" t="str">
        <f t="shared" si="2"/>
        <v>August 11, 2026</v>
      </c>
      <c r="C34" s="36" t="str" cm="1">
        <f t="array" ref="C34">_xlfn.IFS(F34="CO","Central Office",F34="NC","North Central",F34="NE","North East",F34="NW","North West",F34="SE","South East",F34="SW","South West")</f>
        <v>North East</v>
      </c>
      <c r="E34" t="s">
        <v>278</v>
      </c>
      <c r="F34" t="s">
        <v>57</v>
      </c>
      <c r="G34" t="s">
        <v>33</v>
      </c>
      <c r="H34" t="s">
        <v>98</v>
      </c>
      <c r="I34" s="37" t="s">
        <v>279</v>
      </c>
      <c r="J34" t="s">
        <v>66</v>
      </c>
      <c r="K34" t="s">
        <v>26</v>
      </c>
      <c r="L34">
        <v>6500</v>
      </c>
      <c r="M34">
        <v>2200</v>
      </c>
      <c r="N34">
        <v>23100</v>
      </c>
      <c r="O34">
        <v>24500</v>
      </c>
      <c r="P34">
        <v>0</v>
      </c>
      <c r="Q34">
        <v>0</v>
      </c>
      <c r="R34">
        <v>0</v>
      </c>
      <c r="S34">
        <v>10300</v>
      </c>
    </row>
    <row r="35" spans="1:19">
      <c r="A35" s="41" t="str">
        <f t="shared" si="1"/>
        <v>August</v>
      </c>
      <c r="B35" s="36" t="str">
        <f t="shared" si="2"/>
        <v>August 11, 2026</v>
      </c>
      <c r="C35" s="36" t="str" cm="1">
        <f t="array" ref="C35">_xlfn.IFS(F35="CO","Central Office",F35="NC","North Central",F35="NE","North East",F35="NW","North West",F35="SE","South East",F35="SW","South West")</f>
        <v>North Central</v>
      </c>
      <c r="E35" t="s">
        <v>280</v>
      </c>
      <c r="F35" t="s">
        <v>61</v>
      </c>
      <c r="G35" t="s">
        <v>33</v>
      </c>
      <c r="H35" t="s">
        <v>97</v>
      </c>
      <c r="I35" s="37" t="s">
        <v>281</v>
      </c>
      <c r="J35" t="s">
        <v>67</v>
      </c>
      <c r="K35" t="s">
        <v>26</v>
      </c>
      <c r="L35">
        <v>9580</v>
      </c>
      <c r="M35">
        <v>505</v>
      </c>
      <c r="N35">
        <v>14148</v>
      </c>
      <c r="O35">
        <v>13630</v>
      </c>
      <c r="P35">
        <v>0</v>
      </c>
      <c r="Q35">
        <v>0</v>
      </c>
      <c r="R35">
        <v>0</v>
      </c>
      <c r="S35">
        <v>21610</v>
      </c>
    </row>
    <row r="36" spans="1:19">
      <c r="A36" s="41" t="str">
        <f t="shared" si="1"/>
        <v>August</v>
      </c>
      <c r="B36" s="36" t="str">
        <f t="shared" si="2"/>
        <v>August 11, 2026</v>
      </c>
      <c r="C36" s="36" t="str" cm="1">
        <f t="array" ref="C36">_xlfn.IFS(F36="CO","Central Office",F36="NC","North Central",F36="NE","North East",F36="NW","North West",F36="SE","South East",F36="SW","South West")</f>
        <v>North Central</v>
      </c>
      <c r="E36" t="s">
        <v>174</v>
      </c>
      <c r="F36" t="s">
        <v>61</v>
      </c>
      <c r="G36" t="s">
        <v>31</v>
      </c>
      <c r="H36" t="s">
        <v>127</v>
      </c>
      <c r="I36" s="37" t="s">
        <v>175</v>
      </c>
      <c r="J36" t="s">
        <v>66</v>
      </c>
      <c r="K36" t="s">
        <v>64</v>
      </c>
      <c r="L36">
        <v>4490</v>
      </c>
      <c r="M36">
        <v>0</v>
      </c>
      <c r="N36">
        <v>7555</v>
      </c>
      <c r="O36">
        <v>7460</v>
      </c>
      <c r="P36">
        <v>0</v>
      </c>
      <c r="Q36">
        <v>0</v>
      </c>
      <c r="R36">
        <v>0</v>
      </c>
      <c r="S36">
        <v>30745</v>
      </c>
    </row>
    <row r="37" spans="1:19">
      <c r="A37" s="41" t="str">
        <f t="shared" si="1"/>
        <v>August</v>
      </c>
      <c r="B37" s="36" t="str">
        <f t="shared" si="2"/>
        <v>August 11, 2026</v>
      </c>
      <c r="C37" s="36" t="str" cm="1">
        <f t="array" ref="C37">_xlfn.IFS(F37="CO","Central Office",F37="NC","North Central",F37="NE","North East",F37="NW","North West",F37="SE","South East",F37="SW","South West")</f>
        <v>North Central</v>
      </c>
      <c r="E37" t="s">
        <v>282</v>
      </c>
      <c r="F37" t="s">
        <v>61</v>
      </c>
      <c r="G37" t="s">
        <v>33</v>
      </c>
      <c r="H37" t="s">
        <v>283</v>
      </c>
      <c r="I37" s="37" t="s">
        <v>284</v>
      </c>
      <c r="J37" t="s">
        <v>69</v>
      </c>
      <c r="K37" t="s">
        <v>26</v>
      </c>
      <c r="L37">
        <v>43420</v>
      </c>
      <c r="M37">
        <v>0</v>
      </c>
      <c r="N37">
        <v>16200</v>
      </c>
      <c r="O37">
        <v>19550</v>
      </c>
      <c r="P37">
        <v>0</v>
      </c>
      <c r="Q37">
        <v>172300</v>
      </c>
      <c r="R37">
        <v>0</v>
      </c>
      <c r="S37">
        <v>247415</v>
      </c>
    </row>
    <row r="38" spans="1:19">
      <c r="A38" s="41" t="str">
        <f t="shared" si="1"/>
        <v>August</v>
      </c>
      <c r="B38" s="36" t="str">
        <f t="shared" si="2"/>
        <v>August 11, 2026</v>
      </c>
      <c r="C38" s="36" t="str" cm="1">
        <f t="array" ref="C38">_xlfn.IFS(F38="CO","Central Office",F38="NC","North Central",F38="NE","North East",F38="NW","North West",F38="SE","South East",F38="SW","South West")</f>
        <v>South West</v>
      </c>
      <c r="E38" t="s">
        <v>285</v>
      </c>
      <c r="F38" t="s">
        <v>65</v>
      </c>
      <c r="G38" t="s">
        <v>30</v>
      </c>
      <c r="H38" t="s">
        <v>104</v>
      </c>
      <c r="I38" s="37" t="s">
        <v>286</v>
      </c>
      <c r="J38" t="s">
        <v>54</v>
      </c>
      <c r="K38" t="s">
        <v>64</v>
      </c>
      <c r="L38">
        <v>54</v>
      </c>
      <c r="M38">
        <v>0</v>
      </c>
      <c r="N38">
        <v>124</v>
      </c>
      <c r="O38">
        <v>278</v>
      </c>
      <c r="P38">
        <v>1020</v>
      </c>
      <c r="Q38">
        <v>0</v>
      </c>
      <c r="R38">
        <v>0</v>
      </c>
      <c r="S38">
        <v>0</v>
      </c>
    </row>
    <row r="39" spans="1:19">
      <c r="A39" s="41" t="str">
        <f t="shared" si="1"/>
        <v>September</v>
      </c>
      <c r="B39" s="36" t="str">
        <f t="shared" si="2"/>
        <v>September 15, 2026</v>
      </c>
      <c r="C39" s="36" t="str" cm="1">
        <f t="array" ref="C39">_xlfn.IFS(F39="CO","Central Office",F39="NC","North Central",F39="NE","North East",F39="NW","North West",F39="SE","South East",F39="SW","South West")</f>
        <v>North Central</v>
      </c>
      <c r="D39" t="s">
        <v>908</v>
      </c>
      <c r="E39" t="s">
        <v>292</v>
      </c>
      <c r="F39" t="s">
        <v>61</v>
      </c>
      <c r="G39" t="s">
        <v>32</v>
      </c>
      <c r="H39" t="s">
        <v>99</v>
      </c>
      <c r="I39" s="37" t="s">
        <v>293</v>
      </c>
      <c r="J39" t="s">
        <v>56</v>
      </c>
      <c r="K39" t="s">
        <v>26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>
      <c r="A40" s="41" t="str">
        <f t="shared" si="1"/>
        <v>September</v>
      </c>
      <c r="B40" s="36" t="str">
        <f t="shared" si="2"/>
        <v>September 15, 2026</v>
      </c>
      <c r="C40" t="str" cm="1">
        <f t="array" ref="C40">_xlfn.IFS(F40="CO","Central Office",F40="NC","North Central",F40="NE","North East",F40="NW","North West",F40="SE","South East",F40="SW","South West")</f>
        <v>North West</v>
      </c>
      <c r="E40" t="s">
        <v>294</v>
      </c>
      <c r="F40" t="s">
        <v>53</v>
      </c>
      <c r="G40" t="s">
        <v>34</v>
      </c>
      <c r="H40" t="s">
        <v>95</v>
      </c>
      <c r="I40" s="37" t="s">
        <v>295</v>
      </c>
      <c r="J40" t="s">
        <v>62</v>
      </c>
      <c r="K40" t="s">
        <v>26</v>
      </c>
      <c r="L40">
        <v>170</v>
      </c>
      <c r="M40">
        <v>153</v>
      </c>
      <c r="N40">
        <v>2320</v>
      </c>
      <c r="O40">
        <v>1140</v>
      </c>
      <c r="P40">
        <v>1564</v>
      </c>
      <c r="Q40">
        <v>677</v>
      </c>
      <c r="R40">
        <v>0</v>
      </c>
      <c r="S40">
        <v>0</v>
      </c>
    </row>
    <row r="41" spans="1:19">
      <c r="A41" s="41" t="str">
        <f t="shared" si="1"/>
        <v>September</v>
      </c>
      <c r="B41" s="36" t="str">
        <f t="shared" si="2"/>
        <v>September 15, 2026</v>
      </c>
      <c r="C41" s="36" t="str" cm="1">
        <f t="array" ref="C41">_xlfn.IFS(F41="CO","Central Office",F41="NC","North Central",F41="NE","North East",F41="NW","North West",F41="SE","South East",F41="SW","South West")</f>
        <v>North West</v>
      </c>
      <c r="E41" t="s">
        <v>296</v>
      </c>
      <c r="F41" t="s">
        <v>53</v>
      </c>
      <c r="G41" t="s">
        <v>34</v>
      </c>
      <c r="H41" t="s">
        <v>95</v>
      </c>
      <c r="I41" s="37" t="s">
        <v>297</v>
      </c>
      <c r="J41" t="s">
        <v>62</v>
      </c>
      <c r="K41" t="s">
        <v>26</v>
      </c>
      <c r="L41">
        <v>1002</v>
      </c>
      <c r="M41">
        <v>119</v>
      </c>
      <c r="N41">
        <v>2329</v>
      </c>
      <c r="O41">
        <v>1669</v>
      </c>
      <c r="P41">
        <v>5640</v>
      </c>
      <c r="Q41">
        <v>4125</v>
      </c>
      <c r="R41">
        <v>0</v>
      </c>
      <c r="S41">
        <v>13550</v>
      </c>
    </row>
    <row r="42" spans="1:19">
      <c r="A42" s="41" t="str">
        <f t="shared" si="1"/>
        <v>September</v>
      </c>
      <c r="B42" s="36" t="str">
        <f t="shared" si="2"/>
        <v>September 15, 2026</v>
      </c>
      <c r="C42" s="36" t="str" cm="1">
        <f t="array" ref="C42">_xlfn.IFS(F42="CO","Central Office",F42="NC","North Central",F42="NE","North East",F42="NW","North West",F42="SE","South East",F42="SW","South West")</f>
        <v>North West</v>
      </c>
      <c r="E42" t="s">
        <v>298</v>
      </c>
      <c r="F42" t="s">
        <v>53</v>
      </c>
      <c r="G42" t="s">
        <v>33</v>
      </c>
      <c r="H42" t="s">
        <v>125</v>
      </c>
      <c r="I42" s="37" t="s">
        <v>299</v>
      </c>
      <c r="J42" t="s">
        <v>62</v>
      </c>
      <c r="K42" t="s">
        <v>26</v>
      </c>
      <c r="L42">
        <v>806</v>
      </c>
      <c r="M42">
        <v>0</v>
      </c>
      <c r="N42">
        <v>2546</v>
      </c>
      <c r="O42">
        <v>1398</v>
      </c>
      <c r="P42">
        <v>6608</v>
      </c>
      <c r="Q42">
        <v>0</v>
      </c>
      <c r="R42">
        <v>0</v>
      </c>
      <c r="S42">
        <v>2280</v>
      </c>
    </row>
    <row r="43" spans="1:19">
      <c r="A43" s="41" t="str">
        <f t="shared" si="1"/>
        <v>September</v>
      </c>
      <c r="B43" s="36" t="str">
        <f t="shared" si="2"/>
        <v>September 15, 2026</v>
      </c>
      <c r="C43" s="36" t="str" cm="1">
        <f t="array" ref="C43">_xlfn.IFS(F43="CO","Central Office",F43="NC","North Central",F43="NE","North East",F43="NW","North West",F43="SE","South East",F43="SW","South West")</f>
        <v>North Central</v>
      </c>
      <c r="E43" t="s">
        <v>300</v>
      </c>
      <c r="F43" t="s">
        <v>61</v>
      </c>
      <c r="G43" t="s">
        <v>35</v>
      </c>
      <c r="H43" t="s">
        <v>108</v>
      </c>
      <c r="I43" s="37" t="s">
        <v>301</v>
      </c>
      <c r="J43" t="s">
        <v>60</v>
      </c>
      <c r="K43" t="s">
        <v>26</v>
      </c>
      <c r="L43">
        <v>57018</v>
      </c>
      <c r="M43">
        <v>0</v>
      </c>
      <c r="N43">
        <v>8811</v>
      </c>
      <c r="O43">
        <v>12350</v>
      </c>
      <c r="P43">
        <v>0</v>
      </c>
      <c r="Q43">
        <v>264381</v>
      </c>
      <c r="R43">
        <v>0</v>
      </c>
      <c r="S43">
        <v>324112</v>
      </c>
    </row>
    <row r="44" spans="1:19">
      <c r="A44" s="41" t="str">
        <f t="shared" si="1"/>
        <v>September</v>
      </c>
      <c r="B44" s="36" t="str">
        <f t="shared" si="2"/>
        <v>September 15, 2026</v>
      </c>
      <c r="C44" s="36" t="str" cm="1">
        <f t="array" ref="C44">_xlfn.IFS(F44="CO","Central Office",F44="NC","North Central",F44="NE","North East",F44="NW","North West",F44="SE","South East",F44="SW","South West")</f>
        <v>North Central</v>
      </c>
      <c r="E44" t="s">
        <v>302</v>
      </c>
      <c r="F44" t="s">
        <v>61</v>
      </c>
      <c r="G44" t="s">
        <v>34</v>
      </c>
      <c r="H44" t="s">
        <v>116</v>
      </c>
      <c r="I44" s="37" t="s">
        <v>303</v>
      </c>
      <c r="J44" t="s">
        <v>80</v>
      </c>
      <c r="K44" t="s">
        <v>26</v>
      </c>
      <c r="L44">
        <v>8595</v>
      </c>
      <c r="M44">
        <v>5584</v>
      </c>
      <c r="N44">
        <v>2099</v>
      </c>
      <c r="O44">
        <v>7639</v>
      </c>
      <c r="P44">
        <v>0</v>
      </c>
      <c r="Q44">
        <v>71238</v>
      </c>
      <c r="R44">
        <v>6603</v>
      </c>
      <c r="S44">
        <v>327565</v>
      </c>
    </row>
    <row r="45" spans="1:19">
      <c r="A45" s="41" t="str">
        <f t="shared" si="1"/>
        <v>September</v>
      </c>
      <c r="B45" s="36" t="str">
        <f t="shared" si="2"/>
        <v>September 15, 2026</v>
      </c>
      <c r="C45" s="36" t="str" cm="1">
        <f t="array" ref="C45">_xlfn.IFS(F45="CO","Central Office",F45="NC","North Central",F45="NE","North East",F45="NW","North West",F45="SE","South East",F45="SW","South West")</f>
        <v>North Central</v>
      </c>
      <c r="E45" t="s">
        <v>304</v>
      </c>
      <c r="F45" t="s">
        <v>61</v>
      </c>
      <c r="G45" t="s">
        <v>34</v>
      </c>
      <c r="H45" t="s">
        <v>116</v>
      </c>
      <c r="I45" s="37" t="s">
        <v>305</v>
      </c>
      <c r="J45" t="s">
        <v>60</v>
      </c>
      <c r="K45" t="s">
        <v>26</v>
      </c>
      <c r="L45">
        <v>79067</v>
      </c>
      <c r="M45">
        <v>126</v>
      </c>
      <c r="N45">
        <v>5910</v>
      </c>
      <c r="O45">
        <v>9029</v>
      </c>
      <c r="P45">
        <v>0</v>
      </c>
      <c r="Q45">
        <v>407075</v>
      </c>
      <c r="R45">
        <v>0</v>
      </c>
      <c r="S45">
        <v>733616</v>
      </c>
    </row>
    <row r="46" spans="1:19">
      <c r="A46" s="41" t="str">
        <f t="shared" si="1"/>
        <v>September</v>
      </c>
      <c r="B46" s="36" t="str">
        <f t="shared" si="2"/>
        <v>September 15, 2026</v>
      </c>
      <c r="C46" s="36" t="str" cm="1">
        <f t="array" ref="C46">_xlfn.IFS(F46="CO","Central Office",F46="NC","North Central",F46="NE","North East",F46="NW","North West",F46="SE","South East",F46="SW","South West")</f>
        <v>North Central</v>
      </c>
      <c r="E46" t="s">
        <v>306</v>
      </c>
      <c r="F46" t="s">
        <v>61</v>
      </c>
      <c r="G46" t="s">
        <v>35</v>
      </c>
      <c r="H46" t="s">
        <v>101</v>
      </c>
      <c r="I46" s="37" t="s">
        <v>39</v>
      </c>
      <c r="J46" t="s">
        <v>54</v>
      </c>
      <c r="K46" t="s">
        <v>26</v>
      </c>
      <c r="L46">
        <v>820</v>
      </c>
      <c r="M46">
        <v>305</v>
      </c>
      <c r="N46">
        <v>9100</v>
      </c>
      <c r="O46">
        <v>4830</v>
      </c>
      <c r="P46">
        <v>10070</v>
      </c>
      <c r="Q46">
        <v>0</v>
      </c>
      <c r="R46">
        <v>0</v>
      </c>
      <c r="S46">
        <v>1870</v>
      </c>
    </row>
    <row r="47" spans="1:19">
      <c r="A47" s="41" t="str">
        <f t="shared" si="1"/>
        <v>September</v>
      </c>
      <c r="B47" s="36" t="str">
        <f t="shared" si="2"/>
        <v>September 15, 2026</v>
      </c>
      <c r="C47" s="36" t="str" cm="1">
        <f t="array" ref="C47">_xlfn.IFS(F47="CO","Central Office",F47="NC","North Central",F47="NE","North East",F47="NW","North West",F47="SE","South East",F47="SW","South West")</f>
        <v>North West</v>
      </c>
      <c r="E47" t="s">
        <v>307</v>
      </c>
      <c r="F47" t="s">
        <v>53</v>
      </c>
      <c r="G47" t="s">
        <v>35</v>
      </c>
      <c r="H47" t="s">
        <v>102</v>
      </c>
      <c r="I47" s="37" t="s">
        <v>308</v>
      </c>
      <c r="J47" t="s">
        <v>56</v>
      </c>
      <c r="K47" t="s">
        <v>26</v>
      </c>
      <c r="L47">
        <v>885</v>
      </c>
      <c r="M47">
        <v>0</v>
      </c>
      <c r="N47">
        <v>35381</v>
      </c>
      <c r="O47">
        <v>2625</v>
      </c>
      <c r="P47">
        <v>0</v>
      </c>
      <c r="Q47">
        <v>0</v>
      </c>
      <c r="R47">
        <v>0</v>
      </c>
      <c r="S47">
        <v>780</v>
      </c>
    </row>
    <row r="48" spans="1:19">
      <c r="A48" s="41" t="str">
        <f t="shared" si="1"/>
        <v>September</v>
      </c>
      <c r="B48" s="36" t="str">
        <f t="shared" si="2"/>
        <v>September 15, 2026</v>
      </c>
      <c r="C48" s="36" t="str" cm="1">
        <f t="array" ref="C48">_xlfn.IFS(F48="CO","Central Office",F48="NC","North Central",F48="NE","North East",F48="NW","North West",F48="SE","South East",F48="SW","South West")</f>
        <v>North West</v>
      </c>
      <c r="E48" t="s">
        <v>309</v>
      </c>
      <c r="F48" t="s">
        <v>53</v>
      </c>
      <c r="G48" t="s">
        <v>35</v>
      </c>
      <c r="H48" t="s">
        <v>102</v>
      </c>
      <c r="I48" s="37" t="s">
        <v>85</v>
      </c>
      <c r="J48" t="s">
        <v>59</v>
      </c>
      <c r="K48" t="s">
        <v>26</v>
      </c>
      <c r="L48">
        <v>20340</v>
      </c>
      <c r="M48">
        <v>0</v>
      </c>
      <c r="N48">
        <v>0</v>
      </c>
      <c r="O48">
        <v>3370</v>
      </c>
      <c r="P48">
        <v>0</v>
      </c>
      <c r="Q48">
        <v>133840</v>
      </c>
      <c r="R48">
        <v>0</v>
      </c>
      <c r="S48">
        <v>184983</v>
      </c>
    </row>
    <row r="49" spans="1:19">
      <c r="A49" s="41" t="str">
        <f t="shared" si="1"/>
        <v>September</v>
      </c>
      <c r="B49" s="36" t="str">
        <f t="shared" si="2"/>
        <v>September 15, 2026</v>
      </c>
      <c r="C49" s="36" t="str" cm="1">
        <f t="array" ref="C49">_xlfn.IFS(F49="CO","Central Office",F49="NC","North Central",F49="NE","North East",F49="NW","North West",F49="SE","South East",F49="SW","South West")</f>
        <v>North West</v>
      </c>
      <c r="E49" t="s">
        <v>310</v>
      </c>
      <c r="F49" t="s">
        <v>53</v>
      </c>
      <c r="G49" t="s">
        <v>35</v>
      </c>
      <c r="H49" t="s">
        <v>102</v>
      </c>
      <c r="I49" s="37" t="s">
        <v>308</v>
      </c>
      <c r="J49" t="s">
        <v>56</v>
      </c>
      <c r="K49" t="s">
        <v>26</v>
      </c>
      <c r="L49">
        <v>255</v>
      </c>
      <c r="M49">
        <v>0</v>
      </c>
      <c r="N49">
        <v>1450</v>
      </c>
      <c r="O49">
        <v>865</v>
      </c>
      <c r="P49">
        <v>0</v>
      </c>
      <c r="Q49">
        <v>0</v>
      </c>
      <c r="R49">
        <v>0</v>
      </c>
      <c r="S49">
        <v>270</v>
      </c>
    </row>
    <row r="50" spans="1:19">
      <c r="A50" s="41" t="str">
        <f t="shared" si="1"/>
        <v>September</v>
      </c>
      <c r="B50" s="36" t="str">
        <f t="shared" si="2"/>
        <v>September 15, 2026</v>
      </c>
      <c r="C50" s="36" t="str" cm="1">
        <f t="array" ref="C50">_xlfn.IFS(F50="CO","Central Office",F50="NC","North Central",F50="NE","North East",F50="NW","North West",F50="SE","South East",F50="SW","South West")</f>
        <v>North East</v>
      </c>
      <c r="E50" t="s">
        <v>934</v>
      </c>
      <c r="F50" t="s">
        <v>57</v>
      </c>
      <c r="G50" t="s">
        <v>35</v>
      </c>
      <c r="H50" t="s">
        <v>100</v>
      </c>
      <c r="I50" s="37" t="s">
        <v>935</v>
      </c>
      <c r="J50" t="s">
        <v>936</v>
      </c>
      <c r="K50" t="s">
        <v>26</v>
      </c>
      <c r="L50">
        <v>0</v>
      </c>
      <c r="M50">
        <v>0</v>
      </c>
      <c r="N50">
        <v>1500</v>
      </c>
      <c r="O50">
        <v>2300</v>
      </c>
      <c r="P50">
        <v>0</v>
      </c>
      <c r="Q50">
        <v>0</v>
      </c>
      <c r="R50">
        <v>0</v>
      </c>
      <c r="S50">
        <v>0</v>
      </c>
    </row>
    <row r="51" spans="1:19">
      <c r="A51" s="41" t="str">
        <f t="shared" si="1"/>
        <v>September</v>
      </c>
      <c r="B51" s="36" t="str">
        <f t="shared" si="2"/>
        <v>September 15, 2026</v>
      </c>
      <c r="C51" s="36" t="str" cm="1">
        <f t="array" ref="C51">_xlfn.IFS(F51="CO","Central Office",F51="NC","North Central",F51="NE","North East",F51="NW","North West",F51="SE","South East",F51="SW","South West")</f>
        <v>North West</v>
      </c>
      <c r="E51" t="s">
        <v>311</v>
      </c>
      <c r="F51" t="s">
        <v>53</v>
      </c>
      <c r="G51" t="s">
        <v>35</v>
      </c>
      <c r="H51" t="s">
        <v>107</v>
      </c>
      <c r="I51" s="37" t="s">
        <v>82</v>
      </c>
      <c r="J51" t="s">
        <v>79</v>
      </c>
      <c r="K51" t="s">
        <v>26</v>
      </c>
      <c r="L51">
        <v>880</v>
      </c>
      <c r="M51">
        <v>150</v>
      </c>
      <c r="N51">
        <v>4500</v>
      </c>
      <c r="O51">
        <v>3000</v>
      </c>
      <c r="P51">
        <v>7070</v>
      </c>
      <c r="Q51">
        <v>2100</v>
      </c>
      <c r="R51">
        <v>0</v>
      </c>
      <c r="S51">
        <v>4600</v>
      </c>
    </row>
    <row r="52" spans="1:19">
      <c r="A52" s="41" t="str">
        <f t="shared" si="1"/>
        <v>September</v>
      </c>
      <c r="B52" s="36" t="str">
        <f t="shared" si="2"/>
        <v>September 15, 2026</v>
      </c>
      <c r="C52" s="36" t="str" cm="1">
        <f t="array" ref="C52">_xlfn.IFS(F52="CO","Central Office",F52="NC","North Central",F52="NE","North East",F52="NW","North West",F52="SE","South East",F52="SW","South West")</f>
        <v>North Central</v>
      </c>
      <c r="E52" t="s">
        <v>312</v>
      </c>
      <c r="F52" t="s">
        <v>61</v>
      </c>
      <c r="G52" t="s">
        <v>35</v>
      </c>
      <c r="H52" t="s">
        <v>103</v>
      </c>
      <c r="I52" s="37" t="s">
        <v>313</v>
      </c>
      <c r="J52" t="s">
        <v>59</v>
      </c>
      <c r="K52" t="s">
        <v>26</v>
      </c>
      <c r="L52">
        <v>5360</v>
      </c>
      <c r="M52">
        <v>0</v>
      </c>
      <c r="N52">
        <v>1250</v>
      </c>
      <c r="O52">
        <v>2440</v>
      </c>
      <c r="P52">
        <v>0</v>
      </c>
      <c r="Q52">
        <v>37350</v>
      </c>
      <c r="R52">
        <v>0</v>
      </c>
      <c r="S52">
        <v>79900</v>
      </c>
    </row>
    <row r="53" spans="1:19">
      <c r="A53" s="41" t="str">
        <f t="shared" si="1"/>
        <v>September</v>
      </c>
      <c r="B53" s="36" t="str">
        <f t="shared" si="2"/>
        <v>September 15, 2026</v>
      </c>
      <c r="C53" s="36" t="str" cm="1">
        <f t="array" ref="C53">_xlfn.IFS(F53="CO","Central Office",F53="NC","North Central",F53="NE","North East",F53="NW","North West",F53="SE","South East",F53="SW","South West")</f>
        <v>North Central</v>
      </c>
      <c r="E53" t="s">
        <v>314</v>
      </c>
      <c r="F53" t="s">
        <v>61</v>
      </c>
      <c r="G53" t="s">
        <v>35</v>
      </c>
      <c r="H53" t="s">
        <v>103</v>
      </c>
      <c r="I53" s="37" t="s">
        <v>315</v>
      </c>
      <c r="J53" t="s">
        <v>59</v>
      </c>
      <c r="K53" t="s">
        <v>26</v>
      </c>
      <c r="L53">
        <v>27635</v>
      </c>
      <c r="M53">
        <v>0</v>
      </c>
      <c r="N53">
        <v>25802</v>
      </c>
      <c r="O53">
        <v>21875</v>
      </c>
      <c r="P53">
        <v>0</v>
      </c>
      <c r="Q53">
        <v>240255</v>
      </c>
      <c r="R53">
        <v>0</v>
      </c>
      <c r="S53">
        <v>411920</v>
      </c>
    </row>
    <row r="54" spans="1:19">
      <c r="A54" s="41" t="str">
        <f t="shared" si="1"/>
        <v>September</v>
      </c>
      <c r="B54" s="36" t="str">
        <f t="shared" si="2"/>
        <v>September 15, 2026</v>
      </c>
      <c r="C54" s="36" t="str" cm="1">
        <f t="array" ref="C54">_xlfn.IFS(F54="CO","Central Office",F54="NC","North Central",F54="NE","North East",F54="NW","North West",F54="SE","South East",F54="SW","South West")</f>
        <v>North Central</v>
      </c>
      <c r="E54" t="s">
        <v>316</v>
      </c>
      <c r="F54" t="s">
        <v>61</v>
      </c>
      <c r="G54" t="s">
        <v>35</v>
      </c>
      <c r="H54" t="s">
        <v>103</v>
      </c>
      <c r="I54" s="37" t="s">
        <v>313</v>
      </c>
      <c r="J54" t="s">
        <v>66</v>
      </c>
      <c r="K54" t="s">
        <v>26</v>
      </c>
      <c r="L54">
        <v>4620</v>
      </c>
      <c r="M54">
        <v>609</v>
      </c>
      <c r="N54">
        <v>40289</v>
      </c>
      <c r="O54">
        <v>19270</v>
      </c>
      <c r="P54">
        <v>0</v>
      </c>
      <c r="Q54">
        <v>910</v>
      </c>
      <c r="R54">
        <v>0</v>
      </c>
      <c r="S54">
        <v>23485</v>
      </c>
    </row>
    <row r="55" spans="1:19">
      <c r="A55" s="41" t="str">
        <f t="shared" si="1"/>
        <v>September</v>
      </c>
      <c r="B55" s="36" t="str">
        <f t="shared" si="2"/>
        <v>September 15, 2026</v>
      </c>
      <c r="C55" s="36" t="str" cm="1">
        <f t="array" ref="C55">_xlfn.IFS(F55="CO","Central Office",F55="NC","North Central",F55="NE","North East",F55="NW","North West",F55="SE","South East",F55="SW","South West")</f>
        <v>North Central</v>
      </c>
      <c r="E55" t="s">
        <v>317</v>
      </c>
      <c r="F55" t="s">
        <v>61</v>
      </c>
      <c r="G55" t="s">
        <v>35</v>
      </c>
      <c r="H55" t="s">
        <v>103</v>
      </c>
      <c r="I55" s="37" t="s">
        <v>313</v>
      </c>
      <c r="J55" t="s">
        <v>66</v>
      </c>
      <c r="K55" t="s">
        <v>26</v>
      </c>
      <c r="L55">
        <v>4635</v>
      </c>
      <c r="M55">
        <v>549</v>
      </c>
      <c r="N55">
        <v>20700</v>
      </c>
      <c r="O55">
        <v>19660</v>
      </c>
      <c r="P55">
        <v>0</v>
      </c>
      <c r="Q55">
        <v>3740</v>
      </c>
      <c r="R55">
        <v>0</v>
      </c>
      <c r="S55">
        <v>22210</v>
      </c>
    </row>
    <row r="56" spans="1:19">
      <c r="A56" s="41" t="str">
        <f t="shared" si="1"/>
        <v>September</v>
      </c>
      <c r="B56" s="36" t="str">
        <f t="shared" si="2"/>
        <v>September 15, 2026</v>
      </c>
      <c r="C56" s="36" t="str" cm="1">
        <f t="array" ref="C56">_xlfn.IFS(F56="CO","Central Office",F56="NC","North Central",F56="NE","North East",F56="NW","North West",F56="SE","South East",F56="SW","South West")</f>
        <v>South East</v>
      </c>
      <c r="E56" t="s">
        <v>320</v>
      </c>
      <c r="F56" t="s">
        <v>55</v>
      </c>
      <c r="G56" t="s">
        <v>33</v>
      </c>
      <c r="H56" t="s">
        <v>246</v>
      </c>
      <c r="I56" s="37" t="s">
        <v>321</v>
      </c>
      <c r="J56" t="s">
        <v>69</v>
      </c>
      <c r="K56" t="s">
        <v>26</v>
      </c>
      <c r="L56">
        <v>7360</v>
      </c>
      <c r="M56">
        <v>0</v>
      </c>
      <c r="N56">
        <v>0</v>
      </c>
      <c r="O56">
        <v>127</v>
      </c>
      <c r="P56">
        <v>0</v>
      </c>
      <c r="Q56">
        <v>29800</v>
      </c>
      <c r="R56">
        <v>0</v>
      </c>
      <c r="S56">
        <v>20170</v>
      </c>
    </row>
    <row r="57" spans="1:19">
      <c r="A57" s="41" t="str">
        <f t="shared" si="1"/>
        <v>September</v>
      </c>
      <c r="B57" s="36" t="str">
        <f t="shared" si="2"/>
        <v>September 15, 2026</v>
      </c>
      <c r="C57" s="36" t="str" cm="1">
        <f t="array" ref="C57">_xlfn.IFS(F57="CO","Central Office",F57="NC","North Central",F57="NE","North East",F57="NW","North West",F57="SE","South East",F57="SW","South West")</f>
        <v>South East</v>
      </c>
      <c r="E57" t="s">
        <v>322</v>
      </c>
      <c r="F57" t="s">
        <v>55</v>
      </c>
      <c r="G57" t="s">
        <v>33</v>
      </c>
      <c r="H57" t="s">
        <v>151</v>
      </c>
      <c r="I57" s="37" t="s">
        <v>323</v>
      </c>
      <c r="J57" t="s">
        <v>60</v>
      </c>
      <c r="K57" t="s">
        <v>26</v>
      </c>
      <c r="L57">
        <v>51970</v>
      </c>
      <c r="M57">
        <v>2986</v>
      </c>
      <c r="N57">
        <v>0</v>
      </c>
      <c r="O57">
        <v>125</v>
      </c>
      <c r="P57">
        <v>0</v>
      </c>
      <c r="Q57">
        <v>288100</v>
      </c>
      <c r="R57">
        <v>0</v>
      </c>
      <c r="S57">
        <v>357549</v>
      </c>
    </row>
    <row r="58" spans="1:19">
      <c r="A58" s="41" t="str">
        <f t="shared" si="1"/>
        <v>September</v>
      </c>
      <c r="B58" s="36" t="str">
        <f t="shared" si="2"/>
        <v>September 15, 2026</v>
      </c>
      <c r="C58" s="36" t="str" cm="1">
        <f t="array" ref="C58">_xlfn.IFS(F58="CO","Central Office",F58="NC","North Central",F58="NE","North East",F58="NW","North West",F58="SE","South East",F58="SW","South West")</f>
        <v>South East</v>
      </c>
      <c r="E58" t="s">
        <v>220</v>
      </c>
      <c r="F58" t="s">
        <v>55</v>
      </c>
      <c r="G58" t="s">
        <v>31</v>
      </c>
      <c r="H58" t="s">
        <v>134</v>
      </c>
      <c r="I58" s="37" t="s">
        <v>221</v>
      </c>
      <c r="J58" t="s">
        <v>67</v>
      </c>
      <c r="K58" t="s">
        <v>64</v>
      </c>
      <c r="L58">
        <v>9125</v>
      </c>
      <c r="M58">
        <v>79038</v>
      </c>
      <c r="N58">
        <v>80700</v>
      </c>
      <c r="O58">
        <v>116883</v>
      </c>
      <c r="P58">
        <v>0</v>
      </c>
      <c r="Q58">
        <v>1900</v>
      </c>
      <c r="R58">
        <v>0</v>
      </c>
      <c r="S58">
        <v>128817</v>
      </c>
    </row>
    <row r="59" spans="1:19">
      <c r="A59" s="41" t="str">
        <f t="shared" si="1"/>
        <v>September</v>
      </c>
      <c r="B59" s="36" t="str">
        <f t="shared" si="2"/>
        <v>September 15, 2026</v>
      </c>
      <c r="C59" s="36" t="str" cm="1">
        <f t="array" ref="C59">_xlfn.IFS(F59="CO","Central Office",F59="NC","North Central",F59="NE","North East",F59="NW","North West",F59="SE","South East",F59="SW","South West")</f>
        <v>South East</v>
      </c>
      <c r="E59" t="s">
        <v>324</v>
      </c>
      <c r="F59" t="s">
        <v>55</v>
      </c>
      <c r="G59" t="s">
        <v>33</v>
      </c>
      <c r="H59" t="s">
        <v>325</v>
      </c>
      <c r="I59" s="37" t="s">
        <v>326</v>
      </c>
      <c r="J59" t="s">
        <v>54</v>
      </c>
      <c r="K59" t="s">
        <v>26</v>
      </c>
      <c r="L59">
        <v>1135</v>
      </c>
      <c r="M59">
        <v>129</v>
      </c>
      <c r="N59">
        <v>1909</v>
      </c>
      <c r="O59">
        <v>2668</v>
      </c>
      <c r="P59">
        <v>3447</v>
      </c>
      <c r="Q59">
        <v>0</v>
      </c>
      <c r="R59">
        <v>0</v>
      </c>
      <c r="S59">
        <v>1600</v>
      </c>
    </row>
    <row r="60" spans="1:19">
      <c r="A60" s="41" t="str">
        <f t="shared" si="1"/>
        <v>September</v>
      </c>
      <c r="B60" s="36" t="str">
        <f t="shared" si="2"/>
        <v>September 15, 2026</v>
      </c>
      <c r="C60" s="36" t="str" cm="1">
        <f t="array" ref="C60">_xlfn.IFS(F60="CO","Central Office",F60="NC","North Central",F60="NE","North East",F60="NW","North West",F60="SE","South East",F60="SW","South West")</f>
        <v>South East</v>
      </c>
      <c r="E60" t="s">
        <v>327</v>
      </c>
      <c r="F60" t="s">
        <v>55</v>
      </c>
      <c r="G60" t="s">
        <v>33</v>
      </c>
      <c r="H60" t="s">
        <v>325</v>
      </c>
      <c r="I60" s="37" t="s">
        <v>328</v>
      </c>
      <c r="J60" t="s">
        <v>69</v>
      </c>
      <c r="K60" t="s">
        <v>26</v>
      </c>
      <c r="L60">
        <v>17300</v>
      </c>
      <c r="M60">
        <v>0</v>
      </c>
      <c r="N60">
        <v>0</v>
      </c>
      <c r="O60">
        <v>1400</v>
      </c>
      <c r="P60">
        <v>0</v>
      </c>
      <c r="Q60">
        <v>65100</v>
      </c>
      <c r="R60">
        <v>0</v>
      </c>
      <c r="S60">
        <v>65400</v>
      </c>
    </row>
    <row r="61" spans="1:19">
      <c r="A61" s="41" t="str">
        <f t="shared" si="1"/>
        <v>September</v>
      </c>
      <c r="B61" s="36" t="str">
        <f t="shared" si="2"/>
        <v>September 15, 2026</v>
      </c>
      <c r="C61" s="36" t="str" cm="1">
        <f t="array" ref="C61">_xlfn.IFS(F61="CO","Central Office",F61="NC","North Central",F61="NE","North East",F61="NW","North West",F61="SE","South East",F61="SW","South West")</f>
        <v>South East</v>
      </c>
      <c r="E61" t="s">
        <v>329</v>
      </c>
      <c r="F61" t="s">
        <v>55</v>
      </c>
      <c r="G61" t="s">
        <v>33</v>
      </c>
      <c r="H61" t="s">
        <v>206</v>
      </c>
      <c r="I61" s="37" t="s">
        <v>330</v>
      </c>
      <c r="J61" t="s">
        <v>58</v>
      </c>
      <c r="K61" t="s">
        <v>26</v>
      </c>
      <c r="L61">
        <v>22829</v>
      </c>
      <c r="M61">
        <v>0</v>
      </c>
      <c r="N61">
        <v>0</v>
      </c>
      <c r="O61">
        <v>3232</v>
      </c>
      <c r="P61">
        <v>0</v>
      </c>
      <c r="Q61">
        <v>90425</v>
      </c>
      <c r="R61">
        <v>0</v>
      </c>
      <c r="S61">
        <v>80697</v>
      </c>
    </row>
    <row r="62" spans="1:19">
      <c r="A62" s="41" t="str">
        <f t="shared" si="1"/>
        <v>September</v>
      </c>
      <c r="B62" s="36" t="str">
        <f t="shared" si="2"/>
        <v>September 15, 2026</v>
      </c>
      <c r="C62" s="36" t="str" cm="1">
        <f t="array" ref="C62">_xlfn.IFS(F62="CO","Central Office",F62="NC","North Central",F62="NE","North East",F62="NW","North West",F62="SE","South East",F62="SW","South West")</f>
        <v>South East</v>
      </c>
      <c r="E62" t="s">
        <v>331</v>
      </c>
      <c r="F62" t="s">
        <v>55</v>
      </c>
      <c r="G62" t="s">
        <v>36</v>
      </c>
      <c r="H62" t="s">
        <v>99</v>
      </c>
      <c r="I62" s="37" t="s">
        <v>332</v>
      </c>
      <c r="J62" t="s">
        <v>56</v>
      </c>
      <c r="K62" t="s">
        <v>26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>
      <c r="A63" s="41" t="str">
        <f t="shared" si="1"/>
        <v>September</v>
      </c>
      <c r="B63" s="36" t="str">
        <f t="shared" si="2"/>
        <v>September 15, 2026</v>
      </c>
      <c r="C63" s="36" t="str" cm="1">
        <f t="array" ref="C63">_xlfn.IFS(F63="CO","Central Office",F63="NC","North Central",F63="NE","North East",F63="NW","North West",F63="SE","South East",F63="SW","South West")</f>
        <v>North East</v>
      </c>
      <c r="E63" t="s">
        <v>333</v>
      </c>
      <c r="F63" t="s">
        <v>57</v>
      </c>
      <c r="G63" t="s">
        <v>33</v>
      </c>
      <c r="H63" t="s">
        <v>96</v>
      </c>
      <c r="I63" s="37" t="s">
        <v>334</v>
      </c>
      <c r="J63" t="s">
        <v>60</v>
      </c>
      <c r="K63" t="s">
        <v>26</v>
      </c>
      <c r="L63">
        <v>85621</v>
      </c>
      <c r="M63">
        <v>472</v>
      </c>
      <c r="N63">
        <v>728</v>
      </c>
      <c r="O63">
        <v>16363</v>
      </c>
      <c r="P63">
        <v>0</v>
      </c>
      <c r="Q63">
        <v>331456</v>
      </c>
      <c r="R63">
        <v>0</v>
      </c>
      <c r="S63">
        <v>343615</v>
      </c>
    </row>
    <row r="64" spans="1:19">
      <c r="A64" s="41" t="str">
        <f t="shared" si="1"/>
        <v>September</v>
      </c>
      <c r="B64" s="36" t="str">
        <f t="shared" si="2"/>
        <v>September 15, 2026</v>
      </c>
      <c r="C64" s="36" t="str" cm="1">
        <f t="array" ref="C64">_xlfn.IFS(F64="CO","Central Office",F64="NC","North Central",F64="NE","North East",F64="NW","North West",F64="SE","South East",F64="SW","South West")</f>
        <v>South West</v>
      </c>
      <c r="E64" t="s">
        <v>335</v>
      </c>
      <c r="F64" t="s">
        <v>65</v>
      </c>
      <c r="G64" t="s">
        <v>30</v>
      </c>
      <c r="H64" t="s">
        <v>104</v>
      </c>
      <c r="I64" s="37" t="s">
        <v>336</v>
      </c>
      <c r="J64" t="s">
        <v>54</v>
      </c>
      <c r="K64" t="s">
        <v>64</v>
      </c>
      <c r="L64">
        <v>70</v>
      </c>
      <c r="M64">
        <v>0</v>
      </c>
      <c r="N64">
        <v>532</v>
      </c>
      <c r="O64">
        <v>700</v>
      </c>
      <c r="P64">
        <v>1126</v>
      </c>
      <c r="Q64">
        <v>0</v>
      </c>
      <c r="R64">
        <v>0</v>
      </c>
      <c r="S64">
        <v>0</v>
      </c>
    </row>
    <row r="65" spans="1:19">
      <c r="A65" s="41" t="str">
        <f t="shared" si="1"/>
        <v>September</v>
      </c>
      <c r="B65" s="36" t="str">
        <f t="shared" si="2"/>
        <v>September 15, 2026</v>
      </c>
      <c r="C65" s="36" t="str" cm="1">
        <f t="array" ref="C65">_xlfn.IFS(F65="CO","Central Office",F65="NC","North Central",F65="NE","North East",F65="NW","North West",F65="SE","South East",F65="SW","South West")</f>
        <v>South West</v>
      </c>
      <c r="E65" t="s">
        <v>337</v>
      </c>
      <c r="F65" t="s">
        <v>65</v>
      </c>
      <c r="G65" t="s">
        <v>30</v>
      </c>
      <c r="H65" t="s">
        <v>104</v>
      </c>
      <c r="I65" s="37" t="s">
        <v>338</v>
      </c>
      <c r="J65" t="s">
        <v>54</v>
      </c>
      <c r="K65" t="s">
        <v>64</v>
      </c>
      <c r="L65">
        <v>60</v>
      </c>
      <c r="M65">
        <v>0</v>
      </c>
      <c r="N65">
        <v>56</v>
      </c>
      <c r="O65">
        <v>350</v>
      </c>
      <c r="P65">
        <v>1338</v>
      </c>
      <c r="Q65">
        <v>0</v>
      </c>
      <c r="R65">
        <v>0</v>
      </c>
      <c r="S65">
        <v>0</v>
      </c>
    </row>
    <row r="66" spans="1:19">
      <c r="A66" s="41" t="str">
        <f t="shared" si="1"/>
        <v>September</v>
      </c>
      <c r="B66" s="36" t="str">
        <f t="shared" si="2"/>
        <v>September 15, 2026</v>
      </c>
      <c r="C66" s="36" t="str" cm="1">
        <f t="array" ref="C66">_xlfn.IFS(F66="CO","Central Office",F66="NC","North Central",F66="NE","North East",F66="NW","North West",F66="SE","South East",F66="SW","South West")</f>
        <v>South West</v>
      </c>
      <c r="E66" t="s">
        <v>339</v>
      </c>
      <c r="F66" t="s">
        <v>65</v>
      </c>
      <c r="G66" t="s">
        <v>31</v>
      </c>
      <c r="H66" t="s">
        <v>105</v>
      </c>
      <c r="I66" s="37" t="s">
        <v>340</v>
      </c>
      <c r="J66" t="s">
        <v>54</v>
      </c>
      <c r="K66" t="s">
        <v>64</v>
      </c>
      <c r="L66">
        <v>270</v>
      </c>
      <c r="M66">
        <v>0</v>
      </c>
      <c r="N66">
        <v>2730</v>
      </c>
      <c r="O66">
        <v>2300</v>
      </c>
      <c r="P66">
        <v>5128</v>
      </c>
      <c r="Q66">
        <v>0</v>
      </c>
      <c r="R66">
        <v>0</v>
      </c>
      <c r="S66">
        <v>2930</v>
      </c>
    </row>
    <row r="67" spans="1:19">
      <c r="A67" s="41" t="str">
        <f t="shared" ref="A67:A130" si="3">LEFT(B67,FIND(" ",B67)-1)</f>
        <v>September</v>
      </c>
      <c r="B67" s="36" t="str">
        <f t="shared" ref="B67:B130" si="4">IF(D67="",B66,D67)</f>
        <v>September 15, 2026</v>
      </c>
      <c r="C67" s="36" t="str" cm="1">
        <f t="array" ref="C67">_xlfn.IFS(F67="CO","Central Office",F67="NC","North Central",F67="NE","North East",F67="NW","North West",F67="SE","South East",F67="SW","South West")</f>
        <v>South West</v>
      </c>
      <c r="E67" t="s">
        <v>341</v>
      </c>
      <c r="F67" t="s">
        <v>65</v>
      </c>
      <c r="G67" t="s">
        <v>30</v>
      </c>
      <c r="H67" t="s">
        <v>104</v>
      </c>
      <c r="I67" s="37" t="s">
        <v>342</v>
      </c>
      <c r="J67" t="s">
        <v>66</v>
      </c>
      <c r="K67" t="s">
        <v>64</v>
      </c>
      <c r="L67">
        <v>2500</v>
      </c>
      <c r="M67">
        <v>0</v>
      </c>
      <c r="N67">
        <v>12900</v>
      </c>
      <c r="O67">
        <v>8100</v>
      </c>
      <c r="P67">
        <v>0</v>
      </c>
      <c r="Q67">
        <v>0</v>
      </c>
      <c r="R67">
        <v>0</v>
      </c>
      <c r="S67">
        <v>9455</v>
      </c>
    </row>
    <row r="68" spans="1:19">
      <c r="A68" s="41" t="str">
        <f t="shared" si="3"/>
        <v>September</v>
      </c>
      <c r="B68" s="36" t="str">
        <f t="shared" si="4"/>
        <v>September 15, 2026</v>
      </c>
      <c r="C68" s="36" t="str" cm="1">
        <f t="array" ref="C68">_xlfn.IFS(F68="CO","Central Office",F68="NC","North Central",F68="NE","North East",F68="NW","North West",F68="SE","South East",F68="SW","South West")</f>
        <v>South West</v>
      </c>
      <c r="E68" t="s">
        <v>343</v>
      </c>
      <c r="F68" t="s">
        <v>65</v>
      </c>
      <c r="G68" t="s">
        <v>30</v>
      </c>
      <c r="H68" t="s">
        <v>104</v>
      </c>
      <c r="I68" s="37" t="s">
        <v>342</v>
      </c>
      <c r="J68" t="s">
        <v>66</v>
      </c>
      <c r="K68" t="s">
        <v>64</v>
      </c>
      <c r="L68">
        <v>0</v>
      </c>
      <c r="M68">
        <v>0</v>
      </c>
      <c r="N68">
        <v>450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>
      <c r="A69" s="41" t="str">
        <f t="shared" si="3"/>
        <v>September</v>
      </c>
      <c r="B69" s="36" t="str">
        <f t="shared" si="4"/>
        <v>September 15, 2026</v>
      </c>
      <c r="C69" s="36" t="str" cm="1">
        <f t="array" ref="C69">_xlfn.IFS(F69="CO","Central Office",F69="NC","North Central",F69="NE","North East",F69="NW","North West",F69="SE","South East",F69="SW","South West")</f>
        <v>South West</v>
      </c>
      <c r="E69" t="s">
        <v>346</v>
      </c>
      <c r="F69" t="s">
        <v>65</v>
      </c>
      <c r="G69" t="s">
        <v>30</v>
      </c>
      <c r="H69" t="s">
        <v>104</v>
      </c>
      <c r="I69" s="37" t="s">
        <v>347</v>
      </c>
      <c r="J69" t="s">
        <v>54</v>
      </c>
      <c r="K69" t="s">
        <v>64</v>
      </c>
      <c r="L69">
        <v>176</v>
      </c>
      <c r="M69">
        <v>0</v>
      </c>
      <c r="N69">
        <v>354</v>
      </c>
      <c r="O69">
        <v>415</v>
      </c>
      <c r="P69">
        <v>1636</v>
      </c>
      <c r="Q69">
        <v>0</v>
      </c>
      <c r="R69">
        <v>0</v>
      </c>
      <c r="S69">
        <v>275</v>
      </c>
    </row>
    <row r="70" spans="1:19">
      <c r="A70" s="41" t="str">
        <f t="shared" si="3"/>
        <v>September</v>
      </c>
      <c r="B70" s="36" t="str">
        <f t="shared" si="4"/>
        <v>September 15, 2026</v>
      </c>
      <c r="C70" s="36" t="str" cm="1">
        <f t="array" ref="C70">_xlfn.IFS(F70="CO","Central Office",F70="NC","North Central",F70="NE","North East",F70="NW","North West",F70="SE","South East",F70="SW","South West")</f>
        <v>North Central</v>
      </c>
      <c r="E70" t="s">
        <v>348</v>
      </c>
      <c r="F70" t="s">
        <v>61</v>
      </c>
      <c r="G70" t="s">
        <v>33</v>
      </c>
      <c r="H70" t="s">
        <v>185</v>
      </c>
      <c r="I70" s="37" t="s">
        <v>349</v>
      </c>
      <c r="J70" t="s">
        <v>66</v>
      </c>
      <c r="K70" t="s">
        <v>26</v>
      </c>
      <c r="L70">
        <v>1808</v>
      </c>
      <c r="M70">
        <v>0</v>
      </c>
      <c r="N70">
        <v>5535</v>
      </c>
      <c r="O70">
        <v>5024</v>
      </c>
      <c r="P70">
        <v>0</v>
      </c>
      <c r="Q70">
        <v>0</v>
      </c>
      <c r="R70">
        <v>0</v>
      </c>
      <c r="S70">
        <v>6914</v>
      </c>
    </row>
    <row r="71" spans="1:19">
      <c r="A71" s="41" t="str">
        <f t="shared" si="3"/>
        <v>September</v>
      </c>
      <c r="B71" s="36" t="str">
        <f t="shared" si="4"/>
        <v>September 15, 2026</v>
      </c>
      <c r="C71" s="36" t="str" cm="1">
        <f t="array" ref="C71">_xlfn.IFS(F71="CO","Central Office",F71="NC","North Central",F71="NE","North East",F71="NW","North West",F71="SE","South East",F71="SW","South West")</f>
        <v>North Central</v>
      </c>
      <c r="E71" t="s">
        <v>350</v>
      </c>
      <c r="F71" t="s">
        <v>61</v>
      </c>
      <c r="G71" t="s">
        <v>33</v>
      </c>
      <c r="H71" t="s">
        <v>185</v>
      </c>
      <c r="I71" s="37" t="s">
        <v>349</v>
      </c>
      <c r="J71" t="s">
        <v>66</v>
      </c>
      <c r="K71" t="s">
        <v>26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>
      <c r="A72" s="41" t="str">
        <f t="shared" si="3"/>
        <v>September</v>
      </c>
      <c r="B72" s="36" t="str">
        <f t="shared" si="4"/>
        <v>September 15, 2026</v>
      </c>
      <c r="C72" s="36" t="str" cm="1">
        <f t="array" ref="C72">_xlfn.IFS(F72="CO","Central Office",F72="NC","North Central",F72="NE","North East",F72="NW","North West",F72="SE","South East",F72="SW","South West")</f>
        <v>North Central</v>
      </c>
      <c r="E72" t="s">
        <v>351</v>
      </c>
      <c r="F72" t="s">
        <v>61</v>
      </c>
      <c r="G72" t="s">
        <v>33</v>
      </c>
      <c r="H72" t="s">
        <v>352</v>
      </c>
      <c r="I72" s="37" t="s">
        <v>353</v>
      </c>
      <c r="J72" t="s">
        <v>59</v>
      </c>
      <c r="K72" t="s">
        <v>26</v>
      </c>
      <c r="L72">
        <v>18408</v>
      </c>
      <c r="M72">
        <v>0</v>
      </c>
      <c r="N72">
        <v>199</v>
      </c>
      <c r="O72">
        <v>5376</v>
      </c>
      <c r="P72">
        <v>0</v>
      </c>
      <c r="Q72">
        <v>126250</v>
      </c>
      <c r="R72">
        <v>0</v>
      </c>
      <c r="S72">
        <v>166606</v>
      </c>
    </row>
    <row r="73" spans="1:19">
      <c r="A73" s="41" t="str">
        <f t="shared" si="3"/>
        <v>September</v>
      </c>
      <c r="B73" s="36" t="str">
        <f t="shared" si="4"/>
        <v>September 15, 2026</v>
      </c>
      <c r="C73" s="36" t="str" cm="1">
        <f t="array" ref="C73">_xlfn.IFS(F73="CO","Central Office",F73="NC","North Central",F73="NE","North East",F73="NW","North West",F73="SE","South East",F73="SW","South West")</f>
        <v>North Central</v>
      </c>
      <c r="E73" t="s">
        <v>75</v>
      </c>
      <c r="F73" t="s">
        <v>61</v>
      </c>
      <c r="G73" t="s">
        <v>33</v>
      </c>
      <c r="H73" t="s">
        <v>106</v>
      </c>
      <c r="I73" s="37" t="s">
        <v>40</v>
      </c>
      <c r="J73" t="s">
        <v>60</v>
      </c>
      <c r="K73" t="s">
        <v>26</v>
      </c>
      <c r="L73">
        <v>71</v>
      </c>
      <c r="M73">
        <v>0</v>
      </c>
      <c r="N73">
        <v>92</v>
      </c>
      <c r="O73">
        <v>172</v>
      </c>
      <c r="P73">
        <v>0</v>
      </c>
      <c r="Q73">
        <v>0</v>
      </c>
      <c r="R73">
        <v>0</v>
      </c>
      <c r="S73">
        <v>0</v>
      </c>
    </row>
    <row r="74" spans="1:19">
      <c r="A74" s="41" t="str">
        <f t="shared" si="3"/>
        <v>September</v>
      </c>
      <c r="B74" s="36" t="str">
        <f t="shared" si="4"/>
        <v>September 15, 2026</v>
      </c>
      <c r="C74" s="36" t="str" cm="1">
        <f t="array" ref="C74">_xlfn.IFS(F74="CO","Central Office",F74="NC","North Central",F74="NE","North East",F74="NW","North West",F74="SE","South East",F74="SW","South West")</f>
        <v>North Central</v>
      </c>
      <c r="E74" t="s">
        <v>354</v>
      </c>
      <c r="F74" t="s">
        <v>61</v>
      </c>
      <c r="G74" t="s">
        <v>36</v>
      </c>
      <c r="H74" t="s">
        <v>99</v>
      </c>
      <c r="I74" s="37" t="s">
        <v>355</v>
      </c>
      <c r="J74" t="s">
        <v>62</v>
      </c>
      <c r="K74" t="s">
        <v>26</v>
      </c>
      <c r="L74">
        <v>530</v>
      </c>
      <c r="M74">
        <v>215</v>
      </c>
      <c r="N74">
        <v>400</v>
      </c>
      <c r="O74">
        <v>720</v>
      </c>
      <c r="P74">
        <v>8136</v>
      </c>
      <c r="Q74">
        <v>2575</v>
      </c>
      <c r="R74">
        <v>0</v>
      </c>
      <c r="S74">
        <v>25159</v>
      </c>
    </row>
    <row r="75" spans="1:19">
      <c r="A75" s="41" t="str">
        <f t="shared" si="3"/>
        <v>September</v>
      </c>
      <c r="B75" s="36" t="str">
        <f t="shared" si="4"/>
        <v>September 15, 2026</v>
      </c>
      <c r="C75" s="36" t="str" cm="1">
        <f t="array" ref="C75">_xlfn.IFS(F75="CO","Central Office",F75="NC","North Central",F75="NE","North East",F75="NW","North West",F75="SE","South East",F75="SW","South West")</f>
        <v>North Central</v>
      </c>
      <c r="E75" t="s">
        <v>356</v>
      </c>
      <c r="F75" t="s">
        <v>61</v>
      </c>
      <c r="G75" t="s">
        <v>33</v>
      </c>
      <c r="H75" t="s">
        <v>137</v>
      </c>
      <c r="I75" s="37" t="s">
        <v>76</v>
      </c>
      <c r="J75" t="s">
        <v>60</v>
      </c>
      <c r="K75" t="s">
        <v>26</v>
      </c>
      <c r="L75">
        <v>9943</v>
      </c>
      <c r="M75">
        <v>0</v>
      </c>
      <c r="N75">
        <v>0</v>
      </c>
      <c r="O75">
        <v>1952</v>
      </c>
      <c r="P75">
        <v>0</v>
      </c>
      <c r="Q75">
        <v>60170</v>
      </c>
      <c r="R75">
        <v>0</v>
      </c>
      <c r="S75">
        <v>69490</v>
      </c>
    </row>
    <row r="76" spans="1:19">
      <c r="A76" s="41" t="str">
        <f t="shared" si="3"/>
        <v>September</v>
      </c>
      <c r="B76" s="36" t="str">
        <f t="shared" si="4"/>
        <v>September 15, 2026</v>
      </c>
      <c r="C76" s="36" t="str" cm="1">
        <f t="array" ref="C76">_xlfn.IFS(F76="CO","Central Office",F76="NC","North Central",F76="NE","North East",F76="NW","North West",F76="SE","South East",F76="SW","South West")</f>
        <v>North Central</v>
      </c>
      <c r="E76" t="s">
        <v>90</v>
      </c>
      <c r="F76" t="s">
        <v>61</v>
      </c>
      <c r="G76" t="s">
        <v>33</v>
      </c>
      <c r="H76" t="s">
        <v>137</v>
      </c>
      <c r="I76" s="37" t="s">
        <v>76</v>
      </c>
      <c r="J76" t="s">
        <v>77</v>
      </c>
      <c r="K76" t="s">
        <v>26</v>
      </c>
      <c r="L76">
        <v>60</v>
      </c>
      <c r="M76">
        <v>0</v>
      </c>
      <c r="N76">
        <v>10</v>
      </c>
      <c r="O76">
        <v>170</v>
      </c>
      <c r="P76">
        <v>0</v>
      </c>
      <c r="Q76">
        <v>0</v>
      </c>
      <c r="R76">
        <v>0</v>
      </c>
      <c r="S76">
        <v>0</v>
      </c>
    </row>
    <row r="77" spans="1:19">
      <c r="A77" s="41" t="str">
        <f t="shared" si="3"/>
        <v>September</v>
      </c>
      <c r="B77" s="36" t="str">
        <f t="shared" si="4"/>
        <v>September 15, 2026</v>
      </c>
      <c r="C77" s="36" t="str" cm="1">
        <f t="array" ref="C77">_xlfn.IFS(F77="CO","Central Office",F77="NC","North Central",F77="NE","North East",F77="NW","North West",F77="SE","South East",F77="SW","South West")</f>
        <v>South West</v>
      </c>
      <c r="E77" t="s">
        <v>357</v>
      </c>
      <c r="F77" t="s">
        <v>65</v>
      </c>
      <c r="G77" t="s">
        <v>30</v>
      </c>
      <c r="H77" t="s">
        <v>104</v>
      </c>
      <c r="I77" s="37" t="s">
        <v>358</v>
      </c>
      <c r="J77" t="s">
        <v>54</v>
      </c>
      <c r="K77" t="s">
        <v>64</v>
      </c>
      <c r="L77">
        <v>55</v>
      </c>
      <c r="M77">
        <v>0</v>
      </c>
      <c r="N77">
        <v>147</v>
      </c>
      <c r="O77">
        <v>165</v>
      </c>
      <c r="P77">
        <v>2081</v>
      </c>
      <c r="Q77">
        <v>0</v>
      </c>
      <c r="R77">
        <v>0</v>
      </c>
      <c r="S77">
        <v>0</v>
      </c>
    </row>
    <row r="78" spans="1:19">
      <c r="A78" s="41" t="str">
        <f t="shared" si="3"/>
        <v>September</v>
      </c>
      <c r="B78" s="36" t="str">
        <f t="shared" si="4"/>
        <v>September 15, 2026</v>
      </c>
      <c r="C78" s="36" t="str" cm="1">
        <f t="array" ref="C78">_xlfn.IFS(F78="CO","Central Office",F78="NC","North Central",F78="NE","North East",F78="NW","North West",F78="SE","South East",F78="SW","South West")</f>
        <v>North Central</v>
      </c>
      <c r="E78" t="s">
        <v>359</v>
      </c>
      <c r="F78" t="s">
        <v>61</v>
      </c>
      <c r="G78" t="s">
        <v>33</v>
      </c>
      <c r="H78" t="s">
        <v>360</v>
      </c>
      <c r="I78" s="37" t="s">
        <v>361</v>
      </c>
      <c r="J78" t="s">
        <v>59</v>
      </c>
      <c r="K78" t="s">
        <v>26</v>
      </c>
      <c r="L78">
        <v>22137</v>
      </c>
      <c r="M78">
        <v>0</v>
      </c>
      <c r="N78">
        <v>350</v>
      </c>
      <c r="O78">
        <v>15400</v>
      </c>
      <c r="P78">
        <v>0</v>
      </c>
      <c r="Q78">
        <v>195370</v>
      </c>
      <c r="R78">
        <v>0</v>
      </c>
      <c r="S78">
        <v>327500</v>
      </c>
    </row>
    <row r="79" spans="1:19">
      <c r="A79" s="41" t="str">
        <f t="shared" si="3"/>
        <v>September</v>
      </c>
      <c r="B79" s="36" t="str">
        <f t="shared" si="4"/>
        <v>September 15, 2026</v>
      </c>
      <c r="C79" s="36" t="str" cm="1">
        <f t="array" ref="C79">_xlfn.IFS(F79="CO","Central Office",F79="NC","North Central",F79="NE","North East",F79="NW","North West",F79="SE","South East",F79="SW","South West")</f>
        <v>North Central</v>
      </c>
      <c r="E79" t="s">
        <v>362</v>
      </c>
      <c r="F79" t="s">
        <v>61</v>
      </c>
      <c r="G79" t="s">
        <v>33</v>
      </c>
      <c r="H79" t="s">
        <v>114</v>
      </c>
      <c r="I79" s="37" t="s">
        <v>363</v>
      </c>
      <c r="J79" t="s">
        <v>54</v>
      </c>
      <c r="K79" t="s">
        <v>26</v>
      </c>
      <c r="L79">
        <v>760</v>
      </c>
      <c r="M79">
        <v>462</v>
      </c>
      <c r="N79">
        <v>1255</v>
      </c>
      <c r="O79">
        <v>2855</v>
      </c>
      <c r="P79">
        <v>9840</v>
      </c>
      <c r="Q79">
        <v>2250</v>
      </c>
      <c r="R79">
        <v>0</v>
      </c>
      <c r="S79">
        <v>14550</v>
      </c>
    </row>
    <row r="80" spans="1:19">
      <c r="A80" s="41" t="str">
        <f t="shared" si="3"/>
        <v>October</v>
      </c>
      <c r="B80" s="36" t="str">
        <f t="shared" si="4"/>
        <v>October 13, 2026</v>
      </c>
      <c r="C80" s="36" t="str" cm="1">
        <f t="array" ref="C80">_xlfn.IFS(F80="CO","Central Office",F80="NC","North Central",F80="NE","North East",F80="NW","North West",F80="SE","South East",F80="SW","South West")</f>
        <v>North Central</v>
      </c>
      <c r="D80" t="s">
        <v>909</v>
      </c>
      <c r="E80" t="s">
        <v>923</v>
      </c>
      <c r="F80" t="s">
        <v>61</v>
      </c>
      <c r="G80" t="s">
        <v>36</v>
      </c>
      <c r="H80" t="s">
        <v>99</v>
      </c>
      <c r="I80" s="37" t="s">
        <v>924</v>
      </c>
      <c r="J80" t="s">
        <v>71</v>
      </c>
      <c r="K80" t="s">
        <v>56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8000000</v>
      </c>
    </row>
    <row r="81" spans="1:19">
      <c r="A81" s="41" t="str">
        <f t="shared" si="3"/>
        <v>October</v>
      </c>
      <c r="B81" s="36" t="str">
        <f t="shared" si="4"/>
        <v>October 13, 2026</v>
      </c>
      <c r="C81" s="36" t="str" cm="1">
        <f t="array" ref="C81">_xlfn.IFS(F81="CO","Central Office",F81="NC","North Central",F81="NE","North East",F81="NW","North West",F81="SE","South East",F81="SW","South West")</f>
        <v>North West</v>
      </c>
      <c r="E81" t="s">
        <v>370</v>
      </c>
      <c r="F81" t="s">
        <v>53</v>
      </c>
      <c r="G81" t="s">
        <v>34</v>
      </c>
      <c r="H81" t="s">
        <v>95</v>
      </c>
      <c r="I81" s="37" t="s">
        <v>201</v>
      </c>
      <c r="J81" t="s">
        <v>68</v>
      </c>
      <c r="K81" t="s">
        <v>26</v>
      </c>
      <c r="L81">
        <v>12416</v>
      </c>
      <c r="M81">
        <v>9437</v>
      </c>
      <c r="N81">
        <v>0</v>
      </c>
      <c r="O81">
        <v>4269</v>
      </c>
      <c r="P81">
        <v>6355</v>
      </c>
      <c r="Q81">
        <v>57673</v>
      </c>
      <c r="R81">
        <v>11976</v>
      </c>
      <c r="S81">
        <v>108962</v>
      </c>
    </row>
    <row r="82" spans="1:19">
      <c r="A82" s="41" t="str">
        <f t="shared" si="3"/>
        <v>October</v>
      </c>
      <c r="B82" s="36" t="str">
        <f t="shared" si="4"/>
        <v>October 13, 2026</v>
      </c>
      <c r="C82" s="36" t="str" cm="1">
        <f t="array" ref="C82">_xlfn.IFS(F82="CO","Central Office",F82="NC","North Central",F82="NE","North East",F82="NW","North West",F82="SE","South East",F82="SW","South West")</f>
        <v>North West</v>
      </c>
      <c r="E82" t="s">
        <v>371</v>
      </c>
      <c r="F82" t="s">
        <v>53</v>
      </c>
      <c r="G82" t="s">
        <v>34</v>
      </c>
      <c r="H82" t="s">
        <v>95</v>
      </c>
      <c r="I82" s="37" t="s">
        <v>372</v>
      </c>
      <c r="J82" t="s">
        <v>62</v>
      </c>
      <c r="K82" t="s">
        <v>26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>
      <c r="A83" s="41" t="str">
        <f t="shared" si="3"/>
        <v>October</v>
      </c>
      <c r="B83" s="36" t="str">
        <f t="shared" si="4"/>
        <v>October 13, 2026</v>
      </c>
      <c r="C83" s="36" t="str" cm="1">
        <f t="array" ref="C83">_xlfn.IFS(F83="CO","Central Office",F83="NC","North Central",F83="NE","North East",F83="NW","North West",F83="SE","South East",F83="SW","South West")</f>
        <v>North West</v>
      </c>
      <c r="E83" t="s">
        <v>373</v>
      </c>
      <c r="F83" t="s">
        <v>53</v>
      </c>
      <c r="G83" t="s">
        <v>34</v>
      </c>
      <c r="H83" t="s">
        <v>95</v>
      </c>
      <c r="I83" s="37" t="s">
        <v>372</v>
      </c>
      <c r="J83" t="s">
        <v>54</v>
      </c>
      <c r="K83" t="s">
        <v>26</v>
      </c>
      <c r="L83">
        <v>534</v>
      </c>
      <c r="M83">
        <v>0</v>
      </c>
      <c r="N83">
        <v>15001</v>
      </c>
      <c r="O83">
        <v>2225</v>
      </c>
      <c r="P83">
        <v>5725</v>
      </c>
      <c r="Q83">
        <v>360</v>
      </c>
      <c r="R83">
        <v>0</v>
      </c>
      <c r="S83">
        <v>0</v>
      </c>
    </row>
    <row r="84" spans="1:19">
      <c r="A84" s="41" t="str">
        <f t="shared" si="3"/>
        <v>October</v>
      </c>
      <c r="B84" s="36" t="str">
        <f t="shared" si="4"/>
        <v>October 13, 2026</v>
      </c>
      <c r="C84" s="36" t="str" cm="1">
        <f t="array" ref="C84">_xlfn.IFS(F84="CO","Central Office",F84="NC","North Central",F84="NE","North East",F84="NW","North West",F84="SE","South East",F84="SW","South West")</f>
        <v>North West</v>
      </c>
      <c r="E84" t="s">
        <v>374</v>
      </c>
      <c r="F84" t="s">
        <v>53</v>
      </c>
      <c r="G84" t="s">
        <v>33</v>
      </c>
      <c r="H84" t="s">
        <v>125</v>
      </c>
      <c r="I84" s="37" t="s">
        <v>375</v>
      </c>
      <c r="J84" t="s">
        <v>62</v>
      </c>
      <c r="K84" t="s">
        <v>26</v>
      </c>
      <c r="L84">
        <v>2731</v>
      </c>
      <c r="M84">
        <v>564</v>
      </c>
      <c r="N84">
        <v>7022</v>
      </c>
      <c r="O84">
        <v>8816</v>
      </c>
      <c r="P84">
        <v>27648</v>
      </c>
      <c r="Q84">
        <v>3120</v>
      </c>
      <c r="R84">
        <v>0</v>
      </c>
      <c r="S84">
        <v>26909</v>
      </c>
    </row>
    <row r="85" spans="1:19">
      <c r="A85" s="41" t="str">
        <f t="shared" si="3"/>
        <v>October</v>
      </c>
      <c r="B85" s="36" t="str">
        <f t="shared" si="4"/>
        <v>October 13, 2026</v>
      </c>
      <c r="C85" s="36" t="str" cm="1">
        <f t="array" ref="C85">_xlfn.IFS(F85="CO","Central Office",F85="NC","North Central",F85="NE","North East",F85="NW","North West",F85="SE","South East",F85="SW","South West")</f>
        <v>South East</v>
      </c>
      <c r="E85" t="s">
        <v>376</v>
      </c>
      <c r="F85" t="s">
        <v>55</v>
      </c>
      <c r="G85" t="s">
        <v>34</v>
      </c>
      <c r="H85" t="s">
        <v>95</v>
      </c>
      <c r="I85" s="37" t="s">
        <v>377</v>
      </c>
      <c r="J85" t="s">
        <v>56</v>
      </c>
      <c r="K85" t="s">
        <v>26</v>
      </c>
      <c r="L85">
        <v>0</v>
      </c>
      <c r="M85">
        <v>0</v>
      </c>
      <c r="N85">
        <v>8400</v>
      </c>
      <c r="O85">
        <v>0</v>
      </c>
      <c r="P85">
        <v>0</v>
      </c>
      <c r="Q85">
        <v>0</v>
      </c>
      <c r="R85">
        <v>0</v>
      </c>
      <c r="S85">
        <v>31000</v>
      </c>
    </row>
    <row r="86" spans="1:19">
      <c r="A86" s="41" t="str">
        <f t="shared" si="3"/>
        <v>October</v>
      </c>
      <c r="B86" s="36" t="str">
        <f t="shared" si="4"/>
        <v>October 13, 2026</v>
      </c>
      <c r="C86" s="36" t="str" cm="1">
        <f t="array" ref="C86">_xlfn.IFS(F86="CO","Central Office",F86="NC","North Central",F86="NE","North East",F86="NW","North West",F86="SE","South East",F86="SW","South West")</f>
        <v>North East</v>
      </c>
      <c r="E86" t="s">
        <v>404</v>
      </c>
      <c r="F86" t="s">
        <v>57</v>
      </c>
      <c r="G86" t="s">
        <v>34</v>
      </c>
      <c r="H86" t="s">
        <v>100</v>
      </c>
      <c r="I86" s="37" t="s">
        <v>405</v>
      </c>
      <c r="J86" t="s">
        <v>80</v>
      </c>
      <c r="K86" t="s">
        <v>26</v>
      </c>
      <c r="L86">
        <v>7000</v>
      </c>
      <c r="M86">
        <v>7000</v>
      </c>
      <c r="N86">
        <v>600</v>
      </c>
      <c r="O86">
        <v>8000</v>
      </c>
      <c r="P86">
        <v>0</v>
      </c>
      <c r="Q86">
        <v>60000</v>
      </c>
      <c r="R86">
        <v>0</v>
      </c>
      <c r="S86">
        <v>130000</v>
      </c>
    </row>
    <row r="87" spans="1:19">
      <c r="A87" s="41" t="str">
        <f t="shared" si="3"/>
        <v>October</v>
      </c>
      <c r="B87" s="36" t="str">
        <f t="shared" si="4"/>
        <v>October 13, 2026</v>
      </c>
      <c r="C87" s="36" t="str" cm="1">
        <f t="array" ref="C87">_xlfn.IFS(F87="CO","Central Office",F87="NC","North Central",F87="NE","North East",F87="NW","North West",F87="SE","South East",F87="SW","South West")</f>
        <v>North East</v>
      </c>
      <c r="E87" t="s">
        <v>406</v>
      </c>
      <c r="F87" t="s">
        <v>57</v>
      </c>
      <c r="G87" t="s">
        <v>34</v>
      </c>
      <c r="H87" t="s">
        <v>100</v>
      </c>
      <c r="I87" s="37" t="s">
        <v>405</v>
      </c>
      <c r="J87" t="s">
        <v>56</v>
      </c>
      <c r="K87" t="s">
        <v>26</v>
      </c>
      <c r="L87">
        <v>500</v>
      </c>
      <c r="M87">
        <v>0</v>
      </c>
      <c r="N87">
        <v>3300</v>
      </c>
      <c r="O87">
        <v>7000</v>
      </c>
      <c r="P87">
        <v>0</v>
      </c>
      <c r="Q87">
        <v>3000</v>
      </c>
      <c r="R87">
        <v>0</v>
      </c>
      <c r="S87">
        <v>0</v>
      </c>
    </row>
    <row r="88" spans="1:19">
      <c r="A88" s="41" t="str">
        <f t="shared" si="3"/>
        <v>October</v>
      </c>
      <c r="B88" s="36" t="str">
        <f t="shared" si="4"/>
        <v>October 13, 2026</v>
      </c>
      <c r="C88" s="36" t="str" cm="1">
        <f t="array" ref="C88">_xlfn.IFS(F88="CO","Central Office",F88="NC","North Central",F88="NE","North East",F88="NW","North West",F88="SE","South East",F88="SW","South West")</f>
        <v>North East</v>
      </c>
      <c r="E88" t="s">
        <v>378</v>
      </c>
      <c r="F88" t="s">
        <v>57</v>
      </c>
      <c r="G88" t="s">
        <v>34</v>
      </c>
      <c r="H88" t="s">
        <v>100</v>
      </c>
      <c r="I88" s="37" t="s">
        <v>41</v>
      </c>
      <c r="J88" t="s">
        <v>73</v>
      </c>
      <c r="K88" t="s">
        <v>63</v>
      </c>
      <c r="L88">
        <v>25520</v>
      </c>
      <c r="M88">
        <v>152807</v>
      </c>
      <c r="N88">
        <v>280668</v>
      </c>
      <c r="O88">
        <v>395018</v>
      </c>
      <c r="P88">
        <v>0</v>
      </c>
      <c r="Q88">
        <v>10080</v>
      </c>
      <c r="R88">
        <v>0</v>
      </c>
      <c r="S88">
        <v>320455</v>
      </c>
    </row>
    <row r="89" spans="1:19">
      <c r="A89" s="41" t="str">
        <f t="shared" si="3"/>
        <v>October</v>
      </c>
      <c r="B89" s="36" t="str">
        <f t="shared" si="4"/>
        <v>October 13, 2026</v>
      </c>
      <c r="C89" s="36" t="str" cm="1">
        <f t="array" ref="C89">_xlfn.IFS(F89="CO","Central Office",F89="NC","North Central",F89="NE","North East",F89="NW","North West",F89="SE","South East",F89="SW","South West")</f>
        <v>North East</v>
      </c>
      <c r="E89" t="s">
        <v>379</v>
      </c>
      <c r="F89" t="s">
        <v>57</v>
      </c>
      <c r="G89" t="s">
        <v>34</v>
      </c>
      <c r="H89" t="s">
        <v>100</v>
      </c>
      <c r="I89" s="37" t="s">
        <v>41</v>
      </c>
      <c r="J89" t="s">
        <v>73</v>
      </c>
      <c r="K89" t="s">
        <v>63</v>
      </c>
      <c r="L89">
        <v>31948</v>
      </c>
      <c r="M89">
        <v>245706</v>
      </c>
      <c r="N89">
        <v>319155</v>
      </c>
      <c r="O89">
        <v>785925</v>
      </c>
      <c r="P89">
        <v>46338</v>
      </c>
      <c r="Q89">
        <v>14531</v>
      </c>
      <c r="R89">
        <v>0</v>
      </c>
      <c r="S89">
        <v>533835</v>
      </c>
    </row>
    <row r="90" spans="1:19">
      <c r="A90" s="41" t="str">
        <f t="shared" si="3"/>
        <v>October</v>
      </c>
      <c r="B90" s="36" t="str">
        <f t="shared" si="4"/>
        <v>October 13, 2026</v>
      </c>
      <c r="C90" s="36" t="str" cm="1">
        <f t="array" ref="C90">_xlfn.IFS(F90="CO","Central Office",F90="NC","North Central",F90="NE","North East",F90="NW","North West",F90="SE","South East",F90="SW","South West")</f>
        <v>North East</v>
      </c>
      <c r="E90" t="s">
        <v>380</v>
      </c>
      <c r="F90" t="s">
        <v>57</v>
      </c>
      <c r="G90" t="s">
        <v>34</v>
      </c>
      <c r="H90" t="s">
        <v>100</v>
      </c>
      <c r="I90" s="37" t="s">
        <v>41</v>
      </c>
      <c r="J90" t="s">
        <v>73</v>
      </c>
      <c r="K90" t="s">
        <v>63</v>
      </c>
      <c r="L90">
        <v>313</v>
      </c>
      <c r="M90">
        <v>3605</v>
      </c>
      <c r="N90">
        <v>7066</v>
      </c>
      <c r="O90">
        <v>5276</v>
      </c>
      <c r="P90">
        <v>0</v>
      </c>
      <c r="Q90">
        <v>0</v>
      </c>
      <c r="R90">
        <v>0</v>
      </c>
      <c r="S90">
        <v>1440</v>
      </c>
    </row>
    <row r="91" spans="1:19">
      <c r="A91" s="41" t="str">
        <f t="shared" si="3"/>
        <v>October</v>
      </c>
      <c r="B91" s="36" t="str">
        <f t="shared" si="4"/>
        <v>October 13, 2026</v>
      </c>
      <c r="C91" s="36" t="str" cm="1">
        <f t="array" ref="C91">_xlfn.IFS(F91="CO","Central Office",F91="NC","North Central",F91="NE","North East",F91="NW","North West",F91="SE","South East",F91="SW","South West")</f>
        <v>North East</v>
      </c>
      <c r="E91" t="s">
        <v>381</v>
      </c>
      <c r="F91" t="s">
        <v>57</v>
      </c>
      <c r="G91" t="s">
        <v>34</v>
      </c>
      <c r="H91" t="s">
        <v>100</v>
      </c>
      <c r="I91" s="37" t="s">
        <v>41</v>
      </c>
      <c r="J91" t="s">
        <v>73</v>
      </c>
      <c r="K91" t="s">
        <v>63</v>
      </c>
      <c r="L91">
        <v>698</v>
      </c>
      <c r="M91">
        <v>0</v>
      </c>
      <c r="N91">
        <v>2557</v>
      </c>
      <c r="O91">
        <v>2274</v>
      </c>
      <c r="P91">
        <v>0</v>
      </c>
      <c r="Q91">
        <v>0</v>
      </c>
      <c r="R91">
        <v>0</v>
      </c>
      <c r="S91">
        <v>1970</v>
      </c>
    </row>
    <row r="92" spans="1:19">
      <c r="A92" s="41" t="str">
        <f t="shared" si="3"/>
        <v>October</v>
      </c>
      <c r="B92" s="36" t="str">
        <f t="shared" si="4"/>
        <v>October 13, 2026</v>
      </c>
      <c r="C92" s="36" t="str" cm="1">
        <f t="array" ref="C92">_xlfn.IFS(F92="CO","Central Office",F92="NC","North Central",F92="NE","North East",F92="NW","North West",F92="SE","South East",F92="SW","South West")</f>
        <v>North West</v>
      </c>
      <c r="E92" t="s">
        <v>382</v>
      </c>
      <c r="F92" t="s">
        <v>53</v>
      </c>
      <c r="G92" t="s">
        <v>35</v>
      </c>
      <c r="H92" t="s">
        <v>383</v>
      </c>
      <c r="I92" s="37" t="s">
        <v>384</v>
      </c>
      <c r="J92" t="s">
        <v>58</v>
      </c>
      <c r="K92" t="s">
        <v>26</v>
      </c>
      <c r="L92">
        <v>22350</v>
      </c>
      <c r="M92">
        <v>14500</v>
      </c>
      <c r="N92">
        <v>285</v>
      </c>
      <c r="O92">
        <v>5050</v>
      </c>
      <c r="P92">
        <v>0</v>
      </c>
      <c r="Q92">
        <v>15500</v>
      </c>
      <c r="R92">
        <v>0</v>
      </c>
      <c r="S92">
        <v>80200</v>
      </c>
    </row>
    <row r="93" spans="1:19">
      <c r="A93" s="41" t="str">
        <f t="shared" si="3"/>
        <v>October</v>
      </c>
      <c r="B93" s="36" t="str">
        <f t="shared" si="4"/>
        <v>October 13, 2026</v>
      </c>
      <c r="C93" s="36" t="str" cm="1">
        <f t="array" ref="C93">_xlfn.IFS(F93="CO","Central Office",F93="NC","North Central",F93="NE","North East",F93="NW","North West",F93="SE","South East",F93="SW","South West")</f>
        <v>South East</v>
      </c>
      <c r="E93" t="s">
        <v>410</v>
      </c>
      <c r="F93" t="s">
        <v>55</v>
      </c>
      <c r="G93" t="s">
        <v>34</v>
      </c>
      <c r="H93" t="s">
        <v>115</v>
      </c>
      <c r="I93" s="37" t="s">
        <v>38</v>
      </c>
      <c r="J93" t="s">
        <v>62</v>
      </c>
      <c r="K93" t="s">
        <v>26</v>
      </c>
      <c r="L93">
        <v>2549</v>
      </c>
      <c r="M93">
        <v>3354</v>
      </c>
      <c r="N93">
        <v>945</v>
      </c>
      <c r="O93">
        <v>829</v>
      </c>
      <c r="P93">
        <v>28712</v>
      </c>
      <c r="Q93">
        <v>17026</v>
      </c>
      <c r="R93">
        <v>0</v>
      </c>
      <c r="S93">
        <v>47073</v>
      </c>
    </row>
    <row r="94" spans="1:19">
      <c r="A94" s="41" t="str">
        <f t="shared" si="3"/>
        <v>October</v>
      </c>
      <c r="B94" s="36" t="str">
        <f t="shared" si="4"/>
        <v>October 13, 2026</v>
      </c>
      <c r="C94" s="36" t="str" cm="1">
        <f t="array" ref="C94">_xlfn.IFS(F94="CO","Central Office",F94="NC","North Central",F94="NE","North East",F94="NW","North West",F94="SE","South East",F94="SW","South West")</f>
        <v>North West</v>
      </c>
      <c r="E94" t="s">
        <v>415</v>
      </c>
      <c r="F94" t="s">
        <v>53</v>
      </c>
      <c r="G94" t="s">
        <v>33</v>
      </c>
      <c r="H94" t="s">
        <v>109</v>
      </c>
      <c r="I94" s="37" t="s">
        <v>416</v>
      </c>
      <c r="J94" t="s">
        <v>60</v>
      </c>
      <c r="K94" t="s">
        <v>26</v>
      </c>
      <c r="L94">
        <v>18473</v>
      </c>
      <c r="M94">
        <v>0</v>
      </c>
      <c r="N94">
        <v>0</v>
      </c>
      <c r="O94">
        <v>5030</v>
      </c>
      <c r="P94">
        <v>0</v>
      </c>
      <c r="Q94">
        <v>107646</v>
      </c>
      <c r="R94">
        <v>0</v>
      </c>
      <c r="S94">
        <v>119480</v>
      </c>
    </row>
    <row r="95" spans="1:19">
      <c r="A95" s="41" t="str">
        <f t="shared" si="3"/>
        <v>October</v>
      </c>
      <c r="B95" s="36" t="str">
        <f t="shared" si="4"/>
        <v>October 13, 2026</v>
      </c>
      <c r="C95" s="36" t="str" cm="1">
        <f t="array" ref="C95">_xlfn.IFS(F95="CO","Central Office",F95="NC","North Central",F95="NE","North East",F95="NW","North West",F95="SE","South East",F95="SW","South West")</f>
        <v>South West</v>
      </c>
      <c r="E95" t="s">
        <v>418</v>
      </c>
      <c r="F95" t="s">
        <v>65</v>
      </c>
      <c r="G95" t="s">
        <v>35</v>
      </c>
      <c r="H95" t="s">
        <v>124</v>
      </c>
      <c r="I95" s="37" t="s">
        <v>244</v>
      </c>
      <c r="J95" t="s">
        <v>78</v>
      </c>
      <c r="K95" t="s">
        <v>26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10744</v>
      </c>
    </row>
    <row r="96" spans="1:19">
      <c r="A96" s="41" t="str">
        <f t="shared" si="3"/>
        <v>October</v>
      </c>
      <c r="B96" s="36" t="str">
        <f t="shared" si="4"/>
        <v>October 13, 2026</v>
      </c>
      <c r="C96" s="36" t="str" cm="1">
        <f t="array" ref="C96">_xlfn.IFS(F96="CO","Central Office",F96="NC","North Central",F96="NE","North East",F96="NW","North West",F96="SE","South East",F96="SW","South West")</f>
        <v>South East</v>
      </c>
      <c r="E96" t="s">
        <v>217</v>
      </c>
      <c r="F96" t="s">
        <v>55</v>
      </c>
      <c r="G96" t="s">
        <v>30</v>
      </c>
      <c r="H96" t="s">
        <v>104</v>
      </c>
      <c r="I96" s="37" t="s">
        <v>218</v>
      </c>
      <c r="J96" t="s">
        <v>56</v>
      </c>
      <c r="K96" t="s">
        <v>64</v>
      </c>
      <c r="L96">
        <v>200</v>
      </c>
      <c r="M96">
        <v>1120</v>
      </c>
      <c r="N96">
        <v>378</v>
      </c>
      <c r="O96">
        <v>701</v>
      </c>
      <c r="P96">
        <v>0</v>
      </c>
      <c r="Q96">
        <v>0</v>
      </c>
      <c r="R96">
        <v>0</v>
      </c>
      <c r="S96">
        <v>6140</v>
      </c>
    </row>
    <row r="97" spans="1:19">
      <c r="A97" s="41" t="str">
        <f t="shared" si="3"/>
        <v>October</v>
      </c>
      <c r="B97" s="36" t="str">
        <f t="shared" si="4"/>
        <v>October 13, 2026</v>
      </c>
      <c r="C97" s="36" t="str" cm="1">
        <f t="array" ref="C97">_xlfn.IFS(F97="CO","Central Office",F97="NC","North Central",F97="NE","North East",F97="NW","North West",F97="SE","South East",F97="SW","South West")</f>
        <v>South East</v>
      </c>
      <c r="E97" t="s">
        <v>219</v>
      </c>
      <c r="F97" t="s">
        <v>55</v>
      </c>
      <c r="G97" t="s">
        <v>30</v>
      </c>
      <c r="H97" t="s">
        <v>104</v>
      </c>
      <c r="I97" s="37" t="s">
        <v>218</v>
      </c>
      <c r="J97" t="s">
        <v>56</v>
      </c>
      <c r="K97" t="s">
        <v>64</v>
      </c>
      <c r="L97">
        <v>93</v>
      </c>
      <c r="M97">
        <v>591</v>
      </c>
      <c r="N97">
        <v>224</v>
      </c>
      <c r="O97">
        <v>315</v>
      </c>
      <c r="P97">
        <v>0</v>
      </c>
      <c r="Q97">
        <v>0</v>
      </c>
      <c r="R97">
        <v>0</v>
      </c>
      <c r="S97">
        <v>3123</v>
      </c>
    </row>
    <row r="98" spans="1:19">
      <c r="A98" s="41" t="str">
        <f t="shared" si="3"/>
        <v>October</v>
      </c>
      <c r="B98" s="36" t="str">
        <f t="shared" si="4"/>
        <v>October 13, 2026</v>
      </c>
      <c r="C98" s="36" t="str" cm="1">
        <f t="array" ref="C98">_xlfn.IFS(F98="CO","Central Office",F98="NC","North Central",F98="NE","North East",F98="NW","North West",F98="SE","South East",F98="SW","South West")</f>
        <v>South East</v>
      </c>
      <c r="E98" t="s">
        <v>232</v>
      </c>
      <c r="F98" t="s">
        <v>55</v>
      </c>
      <c r="G98" t="s">
        <v>30</v>
      </c>
      <c r="H98" t="s">
        <v>104</v>
      </c>
      <c r="I98" s="37" t="s">
        <v>233</v>
      </c>
      <c r="J98" t="s">
        <v>54</v>
      </c>
      <c r="K98" t="s">
        <v>64</v>
      </c>
      <c r="L98">
        <v>273</v>
      </c>
      <c r="M98">
        <v>0</v>
      </c>
      <c r="N98">
        <v>541</v>
      </c>
      <c r="O98">
        <v>998</v>
      </c>
      <c r="P98">
        <v>3500</v>
      </c>
      <c r="Q98">
        <v>0</v>
      </c>
      <c r="R98">
        <v>0</v>
      </c>
      <c r="S98">
        <v>1768</v>
      </c>
    </row>
    <row r="99" spans="1:19">
      <c r="A99" s="41" t="str">
        <f t="shared" si="3"/>
        <v>October</v>
      </c>
      <c r="B99" s="36" t="str">
        <f t="shared" si="4"/>
        <v>October 13, 2026</v>
      </c>
      <c r="C99" s="36" t="str" cm="1">
        <f t="array" ref="C99">_xlfn.IFS(F99="CO","Central Office",F99="NC","North Central",F99="NE","North East",F99="NW","North West",F99="SE","South East",F99="SW","South West")</f>
        <v>North East</v>
      </c>
      <c r="E99" t="s">
        <v>385</v>
      </c>
      <c r="F99" t="s">
        <v>57</v>
      </c>
      <c r="G99" t="s">
        <v>33</v>
      </c>
      <c r="H99" t="s">
        <v>118</v>
      </c>
      <c r="I99" s="37" t="s">
        <v>386</v>
      </c>
      <c r="J99" t="s">
        <v>58</v>
      </c>
      <c r="K99" t="s">
        <v>26</v>
      </c>
      <c r="L99">
        <v>35540</v>
      </c>
      <c r="M99">
        <v>0</v>
      </c>
      <c r="N99">
        <v>1890</v>
      </c>
      <c r="O99">
        <v>6790</v>
      </c>
      <c r="P99">
        <v>0</v>
      </c>
      <c r="Q99">
        <v>148500</v>
      </c>
      <c r="R99">
        <v>0</v>
      </c>
      <c r="S99">
        <v>155400</v>
      </c>
    </row>
    <row r="100" spans="1:19">
      <c r="A100" s="41" t="str">
        <f t="shared" si="3"/>
        <v>October</v>
      </c>
      <c r="B100" s="36" t="str">
        <f t="shared" si="4"/>
        <v>October 13, 2026</v>
      </c>
      <c r="C100" s="36" t="str" cm="1">
        <f t="array" ref="C100">_xlfn.IFS(F100="CO","Central Office",F100="NC","North Central",F100="NE","North East",F100="NW","North West",F100="SE","South East",F100="SW","South West")</f>
        <v>North East</v>
      </c>
      <c r="E100" t="s">
        <v>387</v>
      </c>
      <c r="F100" t="s">
        <v>57</v>
      </c>
      <c r="G100" t="s">
        <v>33</v>
      </c>
      <c r="H100" t="s">
        <v>118</v>
      </c>
      <c r="I100" s="37" t="s">
        <v>388</v>
      </c>
      <c r="J100" t="s">
        <v>60</v>
      </c>
      <c r="K100" t="s">
        <v>26</v>
      </c>
      <c r="L100">
        <v>24000</v>
      </c>
      <c r="M100">
        <v>0</v>
      </c>
      <c r="N100">
        <v>0</v>
      </c>
      <c r="O100">
        <v>3500</v>
      </c>
      <c r="P100">
        <v>0</v>
      </c>
      <c r="Q100">
        <v>118000</v>
      </c>
      <c r="R100">
        <v>0</v>
      </c>
      <c r="S100">
        <v>277000</v>
      </c>
    </row>
    <row r="101" spans="1:19">
      <c r="A101" s="41" t="str">
        <f t="shared" si="3"/>
        <v>October</v>
      </c>
      <c r="B101" s="36" t="str">
        <f t="shared" si="4"/>
        <v>October 13, 2026</v>
      </c>
      <c r="C101" s="36" t="str" cm="1">
        <f t="array" ref="C101">_xlfn.IFS(F101="CO","Central Office",F101="NC","North Central",F101="NE","North East",F101="NW","North West",F101="SE","South East",F101="SW","South West")</f>
        <v>South West</v>
      </c>
      <c r="E101" t="s">
        <v>389</v>
      </c>
      <c r="F101" t="s">
        <v>65</v>
      </c>
      <c r="G101" t="s">
        <v>33</v>
      </c>
      <c r="H101" t="s">
        <v>215</v>
      </c>
      <c r="I101" s="37" t="s">
        <v>390</v>
      </c>
      <c r="J101" t="s">
        <v>60</v>
      </c>
      <c r="K101" t="s">
        <v>26</v>
      </c>
      <c r="L101">
        <v>23962</v>
      </c>
      <c r="M101">
        <v>0</v>
      </c>
      <c r="N101">
        <v>0</v>
      </c>
      <c r="O101">
        <v>1536</v>
      </c>
      <c r="P101">
        <v>0</v>
      </c>
      <c r="Q101">
        <v>140907</v>
      </c>
      <c r="R101">
        <v>0</v>
      </c>
      <c r="S101">
        <v>329648</v>
      </c>
    </row>
    <row r="102" spans="1:19">
      <c r="A102" s="41" t="str">
        <f t="shared" si="3"/>
        <v>October</v>
      </c>
      <c r="B102" s="36" t="str">
        <f t="shared" si="4"/>
        <v>October 13, 2026</v>
      </c>
      <c r="C102" s="36" t="str" cm="1">
        <f t="array" ref="C102">_xlfn.IFS(F102="CO","Central Office",F102="NC","North Central",F102="NE","North East",F102="NW","North West",F102="SE","South East",F102="SW","South West")</f>
        <v>South West</v>
      </c>
      <c r="E102" t="s">
        <v>196</v>
      </c>
      <c r="F102" t="s">
        <v>65</v>
      </c>
      <c r="G102" t="s">
        <v>31</v>
      </c>
      <c r="H102" t="s">
        <v>120</v>
      </c>
      <c r="I102" s="37" t="s">
        <v>197</v>
      </c>
      <c r="J102" t="s">
        <v>67</v>
      </c>
      <c r="K102" t="s">
        <v>64</v>
      </c>
      <c r="L102">
        <v>40443</v>
      </c>
      <c r="M102">
        <v>0</v>
      </c>
      <c r="N102">
        <v>5850</v>
      </c>
      <c r="O102">
        <v>26649</v>
      </c>
      <c r="P102">
        <v>0</v>
      </c>
      <c r="Q102">
        <v>137556</v>
      </c>
      <c r="R102">
        <v>0</v>
      </c>
      <c r="S102">
        <v>190838</v>
      </c>
    </row>
    <row r="103" spans="1:19">
      <c r="A103" s="41" t="str">
        <f t="shared" si="3"/>
        <v>October</v>
      </c>
      <c r="B103" s="36" t="str">
        <f t="shared" si="4"/>
        <v>October 13, 2026</v>
      </c>
      <c r="C103" s="36" t="str" cm="1">
        <f t="array" ref="C103">_xlfn.IFS(F103="CO","Central Office",F103="NC","North Central",F103="NE","North East",F103="NW","North West",F103="SE","South East",F103="SW","South West")</f>
        <v>North Central</v>
      </c>
      <c r="E103" t="s">
        <v>392</v>
      </c>
      <c r="F103" t="s">
        <v>61</v>
      </c>
      <c r="G103" t="s">
        <v>33</v>
      </c>
      <c r="H103" t="s">
        <v>109</v>
      </c>
      <c r="I103" s="37" t="s">
        <v>393</v>
      </c>
      <c r="J103" t="s">
        <v>66</v>
      </c>
      <c r="K103" t="s">
        <v>26</v>
      </c>
      <c r="L103">
        <v>701</v>
      </c>
      <c r="M103">
        <v>0</v>
      </c>
      <c r="N103">
        <v>2208</v>
      </c>
      <c r="O103">
        <v>2291</v>
      </c>
      <c r="P103">
        <v>0</v>
      </c>
      <c r="Q103">
        <v>0</v>
      </c>
      <c r="R103">
        <v>0</v>
      </c>
      <c r="S103">
        <v>13556</v>
      </c>
    </row>
    <row r="104" spans="1:19">
      <c r="A104" s="41" t="str">
        <f t="shared" si="3"/>
        <v>October</v>
      </c>
      <c r="B104" s="36" t="str">
        <f t="shared" si="4"/>
        <v>October 13, 2026</v>
      </c>
      <c r="C104" s="36" t="str" cm="1">
        <f t="array" ref="C104">_xlfn.IFS(F104="CO","Central Office",F104="NC","North Central",F104="NE","North East",F104="NW","North West",F104="SE","South East",F104="SW","South West")</f>
        <v>North East</v>
      </c>
      <c r="E104" t="s">
        <v>456</v>
      </c>
      <c r="F104" t="s">
        <v>57</v>
      </c>
      <c r="G104" t="s">
        <v>35</v>
      </c>
      <c r="H104" t="s">
        <v>108</v>
      </c>
      <c r="I104" s="37" t="s">
        <v>457</v>
      </c>
      <c r="J104" t="s">
        <v>80</v>
      </c>
      <c r="K104" t="s">
        <v>26</v>
      </c>
      <c r="L104">
        <v>3100</v>
      </c>
      <c r="M104">
        <v>30000</v>
      </c>
      <c r="N104">
        <v>100</v>
      </c>
      <c r="O104">
        <v>6500</v>
      </c>
      <c r="P104">
        <v>0</v>
      </c>
      <c r="Q104">
        <v>4500</v>
      </c>
      <c r="R104">
        <v>54000</v>
      </c>
      <c r="S104">
        <v>350000</v>
      </c>
    </row>
    <row r="105" spans="1:19">
      <c r="A105" s="41" t="str">
        <f t="shared" si="3"/>
        <v>October</v>
      </c>
      <c r="B105" s="36" t="str">
        <f t="shared" si="4"/>
        <v>October 13, 2026</v>
      </c>
      <c r="C105" s="36" t="str" cm="1">
        <f t="array" ref="C105">_xlfn.IFS(F105="CO","Central Office",F105="NC","North Central",F105="NE","North East",F105="NW","North West",F105="SE","South East",F105="SW","South West")</f>
        <v>North Central</v>
      </c>
      <c r="E105" t="s">
        <v>461</v>
      </c>
      <c r="F105" t="s">
        <v>61</v>
      </c>
      <c r="G105" t="s">
        <v>31</v>
      </c>
      <c r="H105" t="s">
        <v>129</v>
      </c>
      <c r="I105" s="37" t="s">
        <v>462</v>
      </c>
      <c r="J105" t="s">
        <v>54</v>
      </c>
      <c r="K105" t="s">
        <v>64</v>
      </c>
      <c r="L105">
        <v>232</v>
      </c>
      <c r="M105">
        <v>0</v>
      </c>
      <c r="N105">
        <v>748</v>
      </c>
      <c r="O105">
        <v>1338</v>
      </c>
      <c r="P105">
        <v>1266</v>
      </c>
      <c r="Q105">
        <v>0</v>
      </c>
      <c r="R105">
        <v>0</v>
      </c>
      <c r="S105">
        <v>1105</v>
      </c>
    </row>
    <row r="106" spans="1:19">
      <c r="A106" s="41" t="str">
        <f t="shared" si="3"/>
        <v>October</v>
      </c>
      <c r="B106" s="36" t="str">
        <f t="shared" si="4"/>
        <v>October 13, 2026</v>
      </c>
      <c r="C106" s="36" t="str" cm="1">
        <f t="array" ref="C106">_xlfn.IFS(F106="CO","Central Office",F106="NC","North Central",F106="NE","North East",F106="NW","North West",F106="SE","South East",F106="SW","South West")</f>
        <v>North Central</v>
      </c>
      <c r="E106" t="s">
        <v>463</v>
      </c>
      <c r="F106" t="s">
        <v>61</v>
      </c>
      <c r="G106" t="s">
        <v>31</v>
      </c>
      <c r="H106" t="s">
        <v>131</v>
      </c>
      <c r="I106" s="37" t="s">
        <v>464</v>
      </c>
      <c r="J106" t="s">
        <v>62</v>
      </c>
      <c r="K106" t="s">
        <v>64</v>
      </c>
      <c r="L106">
        <v>340</v>
      </c>
      <c r="M106">
        <v>12</v>
      </c>
      <c r="N106">
        <v>1043</v>
      </c>
      <c r="O106">
        <v>1970</v>
      </c>
      <c r="P106">
        <v>15885</v>
      </c>
      <c r="Q106">
        <v>0</v>
      </c>
      <c r="R106">
        <v>0</v>
      </c>
      <c r="S106">
        <v>2510</v>
      </c>
    </row>
    <row r="107" spans="1:19">
      <c r="A107" s="41" t="str">
        <f t="shared" si="3"/>
        <v>October</v>
      </c>
      <c r="B107" s="36" t="str">
        <f t="shared" si="4"/>
        <v>October 13, 2026</v>
      </c>
      <c r="C107" s="36" t="str" cm="1">
        <f t="array" ref="C107">_xlfn.IFS(F107="CO","Central Office",F107="NC","North Central",F107="NE","North East",F107="NW","North West",F107="SE","South East",F107="SW","South West")</f>
        <v>North Central</v>
      </c>
      <c r="E107" t="s">
        <v>465</v>
      </c>
      <c r="F107" t="s">
        <v>61</v>
      </c>
      <c r="G107" t="s">
        <v>31</v>
      </c>
      <c r="H107" t="s">
        <v>135</v>
      </c>
      <c r="I107" s="37" t="s">
        <v>466</v>
      </c>
      <c r="J107" t="s">
        <v>54</v>
      </c>
      <c r="K107" t="s">
        <v>64</v>
      </c>
      <c r="L107">
        <v>160</v>
      </c>
      <c r="M107">
        <v>0</v>
      </c>
      <c r="N107">
        <v>1291</v>
      </c>
      <c r="O107">
        <v>1595</v>
      </c>
      <c r="P107">
        <v>1328</v>
      </c>
      <c r="Q107">
        <v>0</v>
      </c>
      <c r="R107">
        <v>0</v>
      </c>
      <c r="S107">
        <v>985</v>
      </c>
    </row>
    <row r="108" spans="1:19">
      <c r="A108" s="41" t="str">
        <f t="shared" si="3"/>
        <v>October</v>
      </c>
      <c r="B108" s="36" t="str">
        <f t="shared" si="4"/>
        <v>October 13, 2026</v>
      </c>
      <c r="C108" s="36" t="str" cm="1">
        <f t="array" ref="C108">_xlfn.IFS(F108="CO","Central Office",F108="NC","North Central",F108="NE","North East",F108="NW","North West",F108="SE","South East",F108="SW","South West")</f>
        <v>North West</v>
      </c>
      <c r="E108" t="s">
        <v>394</v>
      </c>
      <c r="F108" t="s">
        <v>53</v>
      </c>
      <c r="G108" t="s">
        <v>33</v>
      </c>
      <c r="H108" t="s">
        <v>165</v>
      </c>
      <c r="I108" s="37" t="s">
        <v>166</v>
      </c>
      <c r="J108" t="s">
        <v>54</v>
      </c>
      <c r="K108" t="s">
        <v>26</v>
      </c>
      <c r="L108">
        <v>375</v>
      </c>
      <c r="M108">
        <v>460</v>
      </c>
      <c r="N108">
        <v>1315</v>
      </c>
      <c r="O108">
        <v>1765</v>
      </c>
      <c r="P108">
        <v>2900</v>
      </c>
      <c r="Q108">
        <v>0</v>
      </c>
      <c r="R108">
        <v>0</v>
      </c>
      <c r="S108">
        <v>960</v>
      </c>
    </row>
    <row r="109" spans="1:19">
      <c r="A109" s="41" t="str">
        <f t="shared" si="3"/>
        <v>October</v>
      </c>
      <c r="B109" s="36" t="str">
        <f t="shared" si="4"/>
        <v>October 13, 2026</v>
      </c>
      <c r="C109" s="36" t="str" cm="1">
        <f t="array" ref="C109">_xlfn.IFS(F109="CO","Central Office",F109="NC","North Central",F109="NE","North East",F109="NW","North West",F109="SE","South East",F109="SW","South West")</f>
        <v>North West</v>
      </c>
      <c r="E109" t="s">
        <v>395</v>
      </c>
      <c r="F109" t="s">
        <v>53</v>
      </c>
      <c r="G109" t="s">
        <v>33</v>
      </c>
      <c r="H109" t="s">
        <v>113</v>
      </c>
      <c r="I109" s="37" t="s">
        <v>396</v>
      </c>
      <c r="J109" t="s">
        <v>60</v>
      </c>
      <c r="K109" t="s">
        <v>26</v>
      </c>
      <c r="L109">
        <v>37390</v>
      </c>
      <c r="M109">
        <v>0</v>
      </c>
      <c r="N109">
        <v>8968</v>
      </c>
      <c r="O109">
        <v>11315</v>
      </c>
      <c r="P109">
        <v>0</v>
      </c>
      <c r="Q109">
        <v>160100</v>
      </c>
      <c r="R109">
        <v>0</v>
      </c>
      <c r="S109">
        <v>278875</v>
      </c>
    </row>
    <row r="110" spans="1:19">
      <c r="A110" s="41" t="str">
        <f t="shared" si="3"/>
        <v>October</v>
      </c>
      <c r="B110" s="36" t="str">
        <f t="shared" si="4"/>
        <v>October 13, 2026</v>
      </c>
      <c r="C110" s="36" t="str" cm="1">
        <f t="array" ref="C110">_xlfn.IFS(F110="CO","Central Office",F110="NC","North Central",F110="NE","North East",F110="NW","North West",F110="SE","South East",F110="SW","South West")</f>
        <v>North West</v>
      </c>
      <c r="E110" t="s">
        <v>937</v>
      </c>
      <c r="F110" t="s">
        <v>53</v>
      </c>
      <c r="G110" t="s">
        <v>30</v>
      </c>
      <c r="H110" t="s">
        <v>104</v>
      </c>
      <c r="I110" s="37" t="s">
        <v>938</v>
      </c>
      <c r="J110" t="s">
        <v>54</v>
      </c>
      <c r="K110" t="s">
        <v>64</v>
      </c>
      <c r="L110">
        <v>0</v>
      </c>
      <c r="M110">
        <v>0</v>
      </c>
      <c r="N110">
        <v>160</v>
      </c>
      <c r="O110">
        <v>90</v>
      </c>
      <c r="P110">
        <v>1286</v>
      </c>
      <c r="Q110">
        <v>0</v>
      </c>
      <c r="R110">
        <v>0</v>
      </c>
      <c r="S110">
        <v>0</v>
      </c>
    </row>
    <row r="111" spans="1:19">
      <c r="A111" s="41" t="str">
        <f t="shared" si="3"/>
        <v>October</v>
      </c>
      <c r="B111" s="36" t="str">
        <f t="shared" si="4"/>
        <v>October 13, 2026</v>
      </c>
      <c r="C111" s="36" t="str" cm="1">
        <f t="array" ref="C111">_xlfn.IFS(F111="CO","Central Office",F111="NC","North Central",F111="NE","North East",F111="NW","North West",F111="SE","South East",F111="SW","South West")</f>
        <v>North West</v>
      </c>
      <c r="E111" t="s">
        <v>83</v>
      </c>
      <c r="F111" t="s">
        <v>53</v>
      </c>
      <c r="G111" t="s">
        <v>33</v>
      </c>
      <c r="H111" t="s">
        <v>149</v>
      </c>
      <c r="I111" s="37" t="s">
        <v>84</v>
      </c>
      <c r="J111" t="s">
        <v>56</v>
      </c>
      <c r="K111" t="s">
        <v>26</v>
      </c>
      <c r="L111">
        <v>890</v>
      </c>
      <c r="M111">
        <v>0</v>
      </c>
      <c r="N111">
        <v>891</v>
      </c>
      <c r="O111">
        <v>2860</v>
      </c>
      <c r="P111">
        <v>0</v>
      </c>
      <c r="Q111">
        <v>0</v>
      </c>
      <c r="R111">
        <v>0</v>
      </c>
      <c r="S111">
        <v>2440</v>
      </c>
    </row>
    <row r="112" spans="1:19">
      <c r="A112" s="41" t="str">
        <f t="shared" si="3"/>
        <v>October</v>
      </c>
      <c r="B112" s="36" t="str">
        <f t="shared" si="4"/>
        <v>October 13, 2026</v>
      </c>
      <c r="C112" s="36" t="str" cm="1">
        <f t="array" ref="C112">_xlfn.IFS(F112="CO","Central Office",F112="NC","North Central",F112="NE","North East",F112="NW","North West",F112="SE","South East",F112="SW","South West")</f>
        <v>North West</v>
      </c>
      <c r="E112" t="s">
        <v>397</v>
      </c>
      <c r="F112" t="s">
        <v>53</v>
      </c>
      <c r="G112" t="s">
        <v>33</v>
      </c>
      <c r="H112" t="s">
        <v>398</v>
      </c>
      <c r="I112" s="37" t="s">
        <v>399</v>
      </c>
      <c r="J112" t="s">
        <v>202</v>
      </c>
      <c r="K112" t="s">
        <v>26</v>
      </c>
      <c r="L112">
        <v>35865</v>
      </c>
      <c r="M112">
        <v>0</v>
      </c>
      <c r="N112">
        <v>13259</v>
      </c>
      <c r="O112">
        <v>14350</v>
      </c>
      <c r="P112">
        <v>0</v>
      </c>
      <c r="Q112">
        <v>17280</v>
      </c>
      <c r="R112">
        <v>0</v>
      </c>
      <c r="S112">
        <v>44110</v>
      </c>
    </row>
    <row r="113" spans="1:19">
      <c r="A113" s="41" t="str">
        <f t="shared" si="3"/>
        <v>October</v>
      </c>
      <c r="B113" s="36" t="str">
        <f t="shared" si="4"/>
        <v>October 13, 2026</v>
      </c>
      <c r="C113" s="36" t="str" cm="1">
        <f t="array" ref="C113">_xlfn.IFS(F113="CO","Central Office",F113="NC","North Central",F113="NE","North East",F113="NW","North West",F113="SE","South East",F113="SW","South West")</f>
        <v>North Central</v>
      </c>
      <c r="E113" t="s">
        <v>511</v>
      </c>
      <c r="F113" t="s">
        <v>61</v>
      </c>
      <c r="G113" t="s">
        <v>31</v>
      </c>
      <c r="H113" t="s">
        <v>119</v>
      </c>
      <c r="I113" s="37" t="s">
        <v>512</v>
      </c>
      <c r="J113" t="s">
        <v>56</v>
      </c>
      <c r="K113" t="s">
        <v>64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116336</v>
      </c>
    </row>
    <row r="114" spans="1:19">
      <c r="A114" s="41" t="str">
        <f t="shared" si="3"/>
        <v>November</v>
      </c>
      <c r="B114" s="36" t="str">
        <f t="shared" si="4"/>
        <v>November 10, 2026</v>
      </c>
      <c r="C114" s="36" t="str" cm="1">
        <f t="array" ref="C114">_xlfn.IFS(F114="CO","Central Office",F114="NC","North Central",F114="NE","North East",F114="NW","North West",F114="SE","South East",F114="SW","South West")</f>
        <v>North West</v>
      </c>
      <c r="D114" t="s">
        <v>910</v>
      </c>
      <c r="E114" t="s">
        <v>407</v>
      </c>
      <c r="F114" t="s">
        <v>53</v>
      </c>
      <c r="G114" t="s">
        <v>35</v>
      </c>
      <c r="H114" t="s">
        <v>102</v>
      </c>
      <c r="I114" s="37" t="s">
        <v>408</v>
      </c>
      <c r="J114" t="s">
        <v>69</v>
      </c>
      <c r="K114" t="s">
        <v>26</v>
      </c>
      <c r="L114">
        <v>33775</v>
      </c>
      <c r="M114">
        <v>0</v>
      </c>
      <c r="N114">
        <v>0</v>
      </c>
      <c r="O114">
        <v>1900</v>
      </c>
      <c r="P114">
        <v>0</v>
      </c>
      <c r="Q114">
        <v>149350</v>
      </c>
      <c r="R114">
        <v>0</v>
      </c>
      <c r="S114">
        <v>132000</v>
      </c>
    </row>
    <row r="115" spans="1:19">
      <c r="A115" s="41" t="str">
        <f t="shared" si="3"/>
        <v>November</v>
      </c>
      <c r="B115" s="36" t="str">
        <f t="shared" si="4"/>
        <v>November 10, 2026</v>
      </c>
      <c r="C115" s="36" t="str" cm="1">
        <f t="array" ref="C115">_xlfn.IFS(F115="CO","Central Office",F115="NC","North Central",F115="NE","North East",F115="NW","North West",F115="SE","South East",F115="SW","South West")</f>
        <v>North East</v>
      </c>
      <c r="E115" t="s">
        <v>411</v>
      </c>
      <c r="F115" t="s">
        <v>57</v>
      </c>
      <c r="G115" t="s">
        <v>33</v>
      </c>
      <c r="H115" t="s">
        <v>139</v>
      </c>
      <c r="I115" s="37" t="s">
        <v>412</v>
      </c>
      <c r="J115" t="s">
        <v>59</v>
      </c>
      <c r="K115" t="s">
        <v>26</v>
      </c>
      <c r="L115">
        <v>38365</v>
      </c>
      <c r="M115">
        <v>859</v>
      </c>
      <c r="N115">
        <v>6436</v>
      </c>
      <c r="O115">
        <v>15410</v>
      </c>
      <c r="P115">
        <v>0</v>
      </c>
      <c r="Q115">
        <v>54000</v>
      </c>
      <c r="R115">
        <v>0</v>
      </c>
      <c r="S115">
        <v>894685</v>
      </c>
    </row>
    <row r="116" spans="1:19">
      <c r="A116" s="41" t="str">
        <f t="shared" si="3"/>
        <v>November</v>
      </c>
      <c r="B116" s="36" t="str">
        <f t="shared" si="4"/>
        <v>November 10, 2026</v>
      </c>
      <c r="C116" s="36" t="str" cm="1">
        <f t="array" ref="C116">_xlfn.IFS(F116="CO","Central Office",F116="NC","North Central",F116="NE","North East",F116="NW","North West",F116="SE","South East",F116="SW","South West")</f>
        <v>North East</v>
      </c>
      <c r="E116" t="s">
        <v>413</v>
      </c>
      <c r="F116" t="s">
        <v>57</v>
      </c>
      <c r="G116" t="s">
        <v>33</v>
      </c>
      <c r="H116" t="s">
        <v>139</v>
      </c>
      <c r="I116" s="37" t="s">
        <v>412</v>
      </c>
      <c r="J116" t="s">
        <v>56</v>
      </c>
      <c r="K116" t="s">
        <v>26</v>
      </c>
      <c r="L116">
        <v>6060</v>
      </c>
      <c r="M116">
        <v>0</v>
      </c>
      <c r="N116">
        <v>50165</v>
      </c>
      <c r="O116">
        <v>35700</v>
      </c>
      <c r="P116">
        <v>0</v>
      </c>
      <c r="Q116">
        <v>0</v>
      </c>
      <c r="R116">
        <v>0</v>
      </c>
      <c r="S116">
        <v>14535</v>
      </c>
    </row>
    <row r="117" spans="1:19">
      <c r="A117" s="41" t="str">
        <f t="shared" si="3"/>
        <v>November</v>
      </c>
      <c r="B117" s="36" t="str">
        <f t="shared" si="4"/>
        <v>November 10, 2026</v>
      </c>
      <c r="C117" s="36" t="str" cm="1">
        <f t="array" ref="C117">_xlfn.IFS(F117="CO","Central Office",F117="NC","North Central",F117="NE","North East",F117="NW","North West",F117="SE","South East",F117="SW","South West")</f>
        <v>North West</v>
      </c>
      <c r="E117" t="s">
        <v>414</v>
      </c>
      <c r="F117" t="s">
        <v>53</v>
      </c>
      <c r="G117" t="s">
        <v>33</v>
      </c>
      <c r="H117" t="s">
        <v>109</v>
      </c>
      <c r="I117" s="37" t="s">
        <v>169</v>
      </c>
      <c r="J117" t="s">
        <v>67</v>
      </c>
      <c r="K117" t="s">
        <v>26</v>
      </c>
      <c r="L117">
        <v>3890</v>
      </c>
      <c r="M117">
        <v>0</v>
      </c>
      <c r="N117">
        <v>11550</v>
      </c>
      <c r="O117">
        <v>5300</v>
      </c>
      <c r="P117">
        <v>0</v>
      </c>
      <c r="Q117">
        <v>0</v>
      </c>
      <c r="R117">
        <v>0</v>
      </c>
      <c r="S117">
        <v>5800</v>
      </c>
    </row>
    <row r="118" spans="1:19">
      <c r="A118" s="41" t="str">
        <f t="shared" si="3"/>
        <v>November</v>
      </c>
      <c r="B118" s="36" t="str">
        <f t="shared" si="4"/>
        <v>November 10, 2026</v>
      </c>
      <c r="C118" s="36" t="str" cm="1">
        <f t="array" ref="C118">_xlfn.IFS(F118="CO","Central Office",F118="NC","North Central",F118="NE","North East",F118="NW","North West",F118="SE","South East",F118="SW","South West")</f>
        <v>North West</v>
      </c>
      <c r="E118" t="s">
        <v>417</v>
      </c>
      <c r="F118" t="s">
        <v>53</v>
      </c>
      <c r="G118" t="s">
        <v>33</v>
      </c>
      <c r="H118" t="s">
        <v>109</v>
      </c>
      <c r="I118" s="37" t="s">
        <v>169</v>
      </c>
      <c r="J118" t="s">
        <v>69</v>
      </c>
      <c r="K118" t="s">
        <v>26</v>
      </c>
      <c r="L118">
        <v>69687</v>
      </c>
      <c r="M118">
        <v>0</v>
      </c>
      <c r="N118">
        <v>0</v>
      </c>
      <c r="O118">
        <v>5386</v>
      </c>
      <c r="P118">
        <v>0</v>
      </c>
      <c r="Q118">
        <v>328722</v>
      </c>
      <c r="R118">
        <v>0</v>
      </c>
      <c r="S118">
        <v>318138</v>
      </c>
    </row>
    <row r="119" spans="1:19">
      <c r="A119" s="41" t="str">
        <f t="shared" si="3"/>
        <v>November</v>
      </c>
      <c r="B119" s="36" t="str">
        <f t="shared" si="4"/>
        <v>November 10, 2026</v>
      </c>
      <c r="C119" s="36" t="str" cm="1">
        <f t="array" ref="C119">_xlfn.IFS(F119="CO","Central Office",F119="NC","North Central",F119="NE","North East",F119="NW","North West",F119="SE","South East",F119="SW","South West")</f>
        <v>South West</v>
      </c>
      <c r="E119" t="s">
        <v>419</v>
      </c>
      <c r="F119" t="s">
        <v>65</v>
      </c>
      <c r="G119" t="s">
        <v>33</v>
      </c>
      <c r="H119" t="s">
        <v>133</v>
      </c>
      <c r="I119" s="37" t="s">
        <v>420</v>
      </c>
      <c r="J119" t="s">
        <v>66</v>
      </c>
      <c r="K119" t="s">
        <v>26</v>
      </c>
      <c r="L119">
        <v>1650</v>
      </c>
      <c r="M119">
        <v>6300</v>
      </c>
      <c r="N119">
        <v>17800</v>
      </c>
      <c r="O119">
        <v>28000</v>
      </c>
      <c r="P119">
        <v>0</v>
      </c>
      <c r="Q119">
        <v>0</v>
      </c>
      <c r="R119">
        <v>0</v>
      </c>
      <c r="S119">
        <v>14000</v>
      </c>
    </row>
    <row r="120" spans="1:19">
      <c r="A120" s="41" t="str">
        <f t="shared" si="3"/>
        <v>November</v>
      </c>
      <c r="B120" s="36" t="str">
        <f t="shared" si="4"/>
        <v>November 10, 2026</v>
      </c>
      <c r="C120" s="36" t="str" cm="1">
        <f t="array" ref="C120">_xlfn.IFS(F120="CO","Central Office",F120="NC","North Central",F120="NE","North East",F120="NW","North West",F120="SE","South East",F120="SW","South West")</f>
        <v>South West</v>
      </c>
      <c r="E120" t="s">
        <v>421</v>
      </c>
      <c r="F120" t="s">
        <v>65</v>
      </c>
      <c r="G120" t="s">
        <v>33</v>
      </c>
      <c r="H120" t="s">
        <v>133</v>
      </c>
      <c r="I120" s="37" t="s">
        <v>420</v>
      </c>
      <c r="J120" t="s">
        <v>66</v>
      </c>
      <c r="K120" t="s">
        <v>26</v>
      </c>
      <c r="L120">
        <v>2100</v>
      </c>
      <c r="M120">
        <v>6100</v>
      </c>
      <c r="N120">
        <v>18200</v>
      </c>
      <c r="O120">
        <v>31000</v>
      </c>
      <c r="P120">
        <v>0</v>
      </c>
      <c r="Q120">
        <v>0</v>
      </c>
      <c r="R120">
        <v>0</v>
      </c>
      <c r="S120">
        <v>14000</v>
      </c>
    </row>
    <row r="121" spans="1:19">
      <c r="A121" s="41" t="str">
        <f t="shared" si="3"/>
        <v>November</v>
      </c>
      <c r="B121" s="36" t="str">
        <f t="shared" si="4"/>
        <v>November 10, 2026</v>
      </c>
      <c r="C121" s="36" t="str" cm="1">
        <f t="array" ref="C121">_xlfn.IFS(F121="CO","Central Office",F121="NC","North Central",F121="NE","North East",F121="NW","North West",F121="SE","South East",F121="SW","South West")</f>
        <v>South East</v>
      </c>
      <c r="E121" t="s">
        <v>425</v>
      </c>
      <c r="F121" t="s">
        <v>55</v>
      </c>
      <c r="G121" t="s">
        <v>33</v>
      </c>
      <c r="H121" t="s">
        <v>145</v>
      </c>
      <c r="I121" s="37" t="s">
        <v>216</v>
      </c>
      <c r="J121" t="s">
        <v>67</v>
      </c>
      <c r="K121" t="s">
        <v>26</v>
      </c>
      <c r="L121">
        <v>16928</v>
      </c>
      <c r="M121">
        <v>3402</v>
      </c>
      <c r="N121">
        <v>97686</v>
      </c>
      <c r="O121">
        <v>105667</v>
      </c>
      <c r="P121">
        <v>0</v>
      </c>
      <c r="Q121">
        <v>0</v>
      </c>
      <c r="R121">
        <v>0</v>
      </c>
      <c r="S121">
        <v>33405</v>
      </c>
    </row>
    <row r="122" spans="1:19">
      <c r="A122" s="41" t="str">
        <f t="shared" si="3"/>
        <v>November</v>
      </c>
      <c r="B122" s="36" t="str">
        <f t="shared" si="4"/>
        <v>November 10, 2026</v>
      </c>
      <c r="C122" s="36" t="str" cm="1">
        <f t="array" ref="C122">_xlfn.IFS(F122="CO","Central Office",F122="NC","North Central",F122="NE","North East",F122="NW","North West",F122="SE","South East",F122="SW","South West")</f>
        <v>South East</v>
      </c>
      <c r="E122" t="s">
        <v>426</v>
      </c>
      <c r="F122" t="s">
        <v>55</v>
      </c>
      <c r="G122" t="s">
        <v>33</v>
      </c>
      <c r="H122" t="s">
        <v>96</v>
      </c>
      <c r="I122" s="37" t="s">
        <v>427</v>
      </c>
      <c r="J122" t="s">
        <v>69</v>
      </c>
      <c r="K122" t="s">
        <v>26</v>
      </c>
      <c r="L122">
        <v>15750</v>
      </c>
      <c r="M122">
        <v>3150</v>
      </c>
      <c r="N122">
        <v>3000</v>
      </c>
      <c r="O122">
        <v>5550</v>
      </c>
      <c r="P122">
        <v>60</v>
      </c>
      <c r="Q122">
        <v>57900</v>
      </c>
      <c r="R122">
        <v>0</v>
      </c>
      <c r="S122">
        <v>36250</v>
      </c>
    </row>
    <row r="123" spans="1:19">
      <c r="A123" s="41" t="str">
        <f t="shared" si="3"/>
        <v>November</v>
      </c>
      <c r="B123" s="36" t="str">
        <f t="shared" si="4"/>
        <v>November 10, 2026</v>
      </c>
      <c r="C123" s="36" t="str" cm="1">
        <f t="array" ref="C123">_xlfn.IFS(F123="CO","Central Office",F123="NC","North Central",F123="NE","North East",F123="NW","North West",F123="SE","South East",F123="SW","South West")</f>
        <v>South East</v>
      </c>
      <c r="E123" t="s">
        <v>430</v>
      </c>
      <c r="F123" t="s">
        <v>55</v>
      </c>
      <c r="G123" t="s">
        <v>33</v>
      </c>
      <c r="H123" t="s">
        <v>431</v>
      </c>
      <c r="I123" s="37" t="s">
        <v>432</v>
      </c>
      <c r="J123" t="s">
        <v>69</v>
      </c>
      <c r="K123" t="s">
        <v>26</v>
      </c>
      <c r="L123">
        <v>26750</v>
      </c>
      <c r="M123">
        <v>0</v>
      </c>
      <c r="N123">
        <v>3200</v>
      </c>
      <c r="O123">
        <v>4000</v>
      </c>
      <c r="P123">
        <v>0</v>
      </c>
      <c r="Q123">
        <v>52600</v>
      </c>
      <c r="R123">
        <v>0</v>
      </c>
      <c r="S123">
        <v>45000</v>
      </c>
    </row>
    <row r="124" spans="1:19">
      <c r="A124" s="41" t="str">
        <f t="shared" si="3"/>
        <v>November</v>
      </c>
      <c r="B124" s="36" t="str">
        <f t="shared" si="4"/>
        <v>November 10, 2026</v>
      </c>
      <c r="C124" s="36" t="str" cm="1">
        <f t="array" ref="C124">_xlfn.IFS(F124="CO","Central Office",F124="NC","North Central",F124="NE","North East",F124="NW","North West",F124="SE","South East",F124="SW","South West")</f>
        <v>South East</v>
      </c>
      <c r="E124" t="s">
        <v>433</v>
      </c>
      <c r="F124" t="s">
        <v>55</v>
      </c>
      <c r="G124" t="s">
        <v>33</v>
      </c>
      <c r="H124" t="s">
        <v>431</v>
      </c>
      <c r="I124" s="37" t="s">
        <v>432</v>
      </c>
      <c r="J124" t="s">
        <v>67</v>
      </c>
      <c r="K124" t="s">
        <v>26</v>
      </c>
      <c r="L124">
        <v>13500</v>
      </c>
      <c r="M124">
        <v>0</v>
      </c>
      <c r="N124">
        <v>38500</v>
      </c>
      <c r="O124">
        <v>62800</v>
      </c>
      <c r="P124">
        <v>0</v>
      </c>
      <c r="Q124">
        <v>5700</v>
      </c>
      <c r="R124">
        <v>0</v>
      </c>
      <c r="S124">
        <v>16500</v>
      </c>
    </row>
    <row r="125" spans="1:19">
      <c r="A125" s="41" t="str">
        <f t="shared" si="3"/>
        <v>November</v>
      </c>
      <c r="B125" s="36" t="str">
        <f t="shared" si="4"/>
        <v>November 10, 2026</v>
      </c>
      <c r="C125" s="36" t="str" cm="1">
        <f t="array" ref="C125">_xlfn.IFS(F125="CO","Central Office",F125="NC","North Central",F125="NE","North East",F125="NW","North West",F125="SE","South East",F125="SW","South West")</f>
        <v>South East</v>
      </c>
      <c r="E125" t="s">
        <v>434</v>
      </c>
      <c r="F125" t="s">
        <v>55</v>
      </c>
      <c r="G125" t="s">
        <v>33</v>
      </c>
      <c r="H125" t="s">
        <v>431</v>
      </c>
      <c r="I125" s="37" t="s">
        <v>432</v>
      </c>
      <c r="J125" t="s">
        <v>67</v>
      </c>
      <c r="K125" t="s">
        <v>26</v>
      </c>
      <c r="L125">
        <v>300</v>
      </c>
      <c r="M125">
        <v>0</v>
      </c>
      <c r="N125">
        <v>500</v>
      </c>
      <c r="O125">
        <v>500</v>
      </c>
      <c r="P125">
        <v>0</v>
      </c>
      <c r="Q125">
        <v>5700</v>
      </c>
      <c r="R125">
        <v>0</v>
      </c>
      <c r="S125">
        <v>0</v>
      </c>
    </row>
    <row r="126" spans="1:19">
      <c r="A126" s="41" t="str">
        <f t="shared" si="3"/>
        <v>November</v>
      </c>
      <c r="B126" s="36" t="str">
        <f t="shared" si="4"/>
        <v>November 10, 2026</v>
      </c>
      <c r="C126" s="36" t="str" cm="1">
        <f t="array" ref="C126">_xlfn.IFS(F126="CO","Central Office",F126="NC","North Central",F126="NE","North East",F126="NW","North West",F126="SE","South East",F126="SW","South West")</f>
        <v>South West</v>
      </c>
      <c r="E126" t="s">
        <v>222</v>
      </c>
      <c r="F126" t="s">
        <v>65</v>
      </c>
      <c r="G126" t="s">
        <v>30</v>
      </c>
      <c r="H126" t="s">
        <v>104</v>
      </c>
      <c r="I126" s="37" t="s">
        <v>223</v>
      </c>
      <c r="J126" t="s">
        <v>54</v>
      </c>
      <c r="K126" t="s">
        <v>64</v>
      </c>
      <c r="L126">
        <v>383</v>
      </c>
      <c r="M126">
        <v>0</v>
      </c>
      <c r="N126">
        <v>1000</v>
      </c>
      <c r="O126">
        <v>1535</v>
      </c>
      <c r="P126">
        <v>4865</v>
      </c>
      <c r="Q126">
        <v>0</v>
      </c>
      <c r="R126">
        <v>0</v>
      </c>
      <c r="S126">
        <v>0</v>
      </c>
    </row>
    <row r="127" spans="1:19">
      <c r="A127" s="41" t="str">
        <f t="shared" si="3"/>
        <v>November</v>
      </c>
      <c r="B127" s="36" t="str">
        <f t="shared" si="4"/>
        <v>November 10, 2026</v>
      </c>
      <c r="C127" s="36" t="str" cm="1">
        <f t="array" ref="C127">_xlfn.IFS(F127="CO","Central Office",F127="NC","North Central",F127="NE","North East",F127="NW","North West",F127="SE","South East",F127="SW","South West")</f>
        <v>South East</v>
      </c>
      <c r="E127" t="s">
        <v>435</v>
      </c>
      <c r="F127" t="s">
        <v>55</v>
      </c>
      <c r="G127" t="s">
        <v>30</v>
      </c>
      <c r="H127" t="s">
        <v>104</v>
      </c>
      <c r="I127" s="37" t="s">
        <v>436</v>
      </c>
      <c r="J127" t="s">
        <v>66</v>
      </c>
      <c r="K127" t="s">
        <v>64</v>
      </c>
      <c r="L127">
        <v>1930</v>
      </c>
      <c r="M127">
        <v>15542</v>
      </c>
      <c r="N127">
        <v>25055</v>
      </c>
      <c r="O127">
        <v>20638</v>
      </c>
      <c r="P127">
        <v>0</v>
      </c>
      <c r="Q127">
        <v>0</v>
      </c>
      <c r="R127">
        <v>0</v>
      </c>
      <c r="S127">
        <v>16413</v>
      </c>
    </row>
    <row r="128" spans="1:19">
      <c r="A128" s="41" t="str">
        <f t="shared" si="3"/>
        <v>November</v>
      </c>
      <c r="B128" s="36" t="str">
        <f t="shared" si="4"/>
        <v>November 10, 2026</v>
      </c>
      <c r="C128" s="36" t="str" cm="1">
        <f t="array" ref="C128">_xlfn.IFS(F128="CO","Central Office",F128="NC","North Central",F128="NE","North East",F128="NW","North West",F128="SE","South East",F128="SW","South West")</f>
        <v>South East</v>
      </c>
      <c r="E128" t="s">
        <v>437</v>
      </c>
      <c r="F128" t="s">
        <v>55</v>
      </c>
      <c r="G128" t="s">
        <v>30</v>
      </c>
      <c r="H128" t="s">
        <v>104</v>
      </c>
      <c r="I128" s="37" t="s">
        <v>436</v>
      </c>
      <c r="J128" t="s">
        <v>66</v>
      </c>
      <c r="K128" t="s">
        <v>64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>
      <c r="A129" s="41" t="str">
        <f t="shared" si="3"/>
        <v>November</v>
      </c>
      <c r="B129" s="36" t="str">
        <f t="shared" si="4"/>
        <v>November 10, 2026</v>
      </c>
      <c r="C129" s="36" t="str" cm="1">
        <f t="array" ref="C129">_xlfn.IFS(F129="CO","Central Office",F129="NC","North Central",F129="NE","North East",F129="NW","North West",F129="SE","South East",F129="SW","South West")</f>
        <v>North East</v>
      </c>
      <c r="E129" t="s">
        <v>438</v>
      </c>
      <c r="F129" t="s">
        <v>57</v>
      </c>
      <c r="G129" t="s">
        <v>33</v>
      </c>
      <c r="H129" t="s">
        <v>162</v>
      </c>
      <c r="I129" s="37" t="s">
        <v>439</v>
      </c>
      <c r="J129" t="s">
        <v>202</v>
      </c>
      <c r="K129" t="s">
        <v>26</v>
      </c>
      <c r="L129">
        <v>30224</v>
      </c>
      <c r="M129">
        <v>0</v>
      </c>
      <c r="N129">
        <v>6243</v>
      </c>
      <c r="O129">
        <v>9354</v>
      </c>
      <c r="P129">
        <v>0</v>
      </c>
      <c r="Q129">
        <v>35173</v>
      </c>
      <c r="R129">
        <v>0</v>
      </c>
      <c r="S129">
        <v>144999</v>
      </c>
    </row>
    <row r="130" spans="1:19">
      <c r="A130" s="41" t="str">
        <f t="shared" si="3"/>
        <v>November</v>
      </c>
      <c r="B130" s="36" t="str">
        <f t="shared" si="4"/>
        <v>November 10, 2026</v>
      </c>
      <c r="C130" s="36" t="str" cm="1">
        <f t="array" ref="C130">_xlfn.IFS(F130="CO","Central Office",F130="NC","North Central",F130="NE","North East",F130="NW","North West",F130="SE","South East",F130="SW","South West")</f>
        <v>North East</v>
      </c>
      <c r="E130" t="s">
        <v>939</v>
      </c>
      <c r="F130" t="s">
        <v>57</v>
      </c>
      <c r="G130" t="s">
        <v>33</v>
      </c>
      <c r="H130" t="s">
        <v>241</v>
      </c>
      <c r="I130" s="37" t="s">
        <v>940</v>
      </c>
      <c r="J130" t="s">
        <v>936</v>
      </c>
      <c r="K130" t="s">
        <v>56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>
      <c r="A131" s="41" t="str">
        <f t="shared" ref="A131:A194" si="5">LEFT(B131,FIND(" ",B131)-1)</f>
        <v>November</v>
      </c>
      <c r="B131" s="36" t="str">
        <f t="shared" ref="B131:B194" si="6">IF(D131="",B130,D131)</f>
        <v>November 10, 2026</v>
      </c>
      <c r="C131" s="36" t="str" cm="1">
        <f t="array" ref="C131">_xlfn.IFS(F131="CO","Central Office",F131="NC","North Central",F131="NE","North East",F131="NW","North West",F131="SE","South East",F131="SW","South West")</f>
        <v>South West</v>
      </c>
      <c r="E131" t="s">
        <v>440</v>
      </c>
      <c r="F131" t="s">
        <v>65</v>
      </c>
      <c r="G131" t="s">
        <v>36</v>
      </c>
      <c r="H131" t="s">
        <v>99</v>
      </c>
      <c r="I131" s="37" t="s">
        <v>235</v>
      </c>
      <c r="J131" t="s">
        <v>56</v>
      </c>
      <c r="K131" t="s">
        <v>26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>
      <c r="A132" s="41" t="str">
        <f t="shared" si="5"/>
        <v>November</v>
      </c>
      <c r="B132" s="36" t="str">
        <f t="shared" si="6"/>
        <v>November 10, 2026</v>
      </c>
      <c r="C132" s="36" t="str" cm="1">
        <f t="array" ref="C132">_xlfn.IFS(F132="CO","Central Office",F132="NC","North Central",F132="NE","North East",F132="NW","North West",F132="SE","South East",F132="SW","South West")</f>
        <v>South West</v>
      </c>
      <c r="E132" t="s">
        <v>159</v>
      </c>
      <c r="F132" t="s">
        <v>65</v>
      </c>
      <c r="G132" t="s">
        <v>30</v>
      </c>
      <c r="H132" t="s">
        <v>104</v>
      </c>
      <c r="I132" s="37" t="s">
        <v>160</v>
      </c>
      <c r="J132" t="s">
        <v>54</v>
      </c>
      <c r="K132" t="s">
        <v>64</v>
      </c>
      <c r="L132">
        <v>75</v>
      </c>
      <c r="M132">
        <v>0</v>
      </c>
      <c r="N132">
        <v>200</v>
      </c>
      <c r="O132">
        <v>174</v>
      </c>
      <c r="P132">
        <v>1073</v>
      </c>
      <c r="Q132">
        <v>0</v>
      </c>
      <c r="R132">
        <v>0</v>
      </c>
      <c r="S132">
        <v>0</v>
      </c>
    </row>
    <row r="133" spans="1:19">
      <c r="A133" s="41" t="str">
        <f t="shared" si="5"/>
        <v>November</v>
      </c>
      <c r="B133" s="36" t="str">
        <f t="shared" si="6"/>
        <v>November 10, 2026</v>
      </c>
      <c r="C133" s="36" t="str" cm="1">
        <f t="array" ref="C133">_xlfn.IFS(F133="CO","Central Office",F133="NC","North Central",F133="NE","North East",F133="NW","North West",F133="SE","South East",F133="SW","South West")</f>
        <v>South West</v>
      </c>
      <c r="E133" t="s">
        <v>172</v>
      </c>
      <c r="F133" t="s">
        <v>65</v>
      </c>
      <c r="G133" t="s">
        <v>30</v>
      </c>
      <c r="H133" t="s">
        <v>104</v>
      </c>
      <c r="I133" s="37" t="s">
        <v>173</v>
      </c>
      <c r="J133" t="s">
        <v>54</v>
      </c>
      <c r="K133" t="s">
        <v>64</v>
      </c>
      <c r="L133">
        <v>95</v>
      </c>
      <c r="M133">
        <v>0</v>
      </c>
      <c r="N133">
        <v>164</v>
      </c>
      <c r="O133">
        <v>213</v>
      </c>
      <c r="P133">
        <v>1126</v>
      </c>
      <c r="Q133">
        <v>0</v>
      </c>
      <c r="R133">
        <v>0</v>
      </c>
      <c r="S133">
        <v>0</v>
      </c>
    </row>
    <row r="134" spans="1:19">
      <c r="A134" s="41" t="str">
        <f t="shared" si="5"/>
        <v>November</v>
      </c>
      <c r="B134" s="36" t="str">
        <f t="shared" si="6"/>
        <v>November 10, 2026</v>
      </c>
      <c r="C134" s="36" t="str" cm="1">
        <f t="array" ref="C134">_xlfn.IFS(F134="CO","Central Office",F134="NC","North Central",F134="NE","North East",F134="NW","North West",F134="SE","South East",F134="SW","South West")</f>
        <v>South West</v>
      </c>
      <c r="E134" t="s">
        <v>442</v>
      </c>
      <c r="F134" t="s">
        <v>65</v>
      </c>
      <c r="G134" t="s">
        <v>30</v>
      </c>
      <c r="H134" t="s">
        <v>104</v>
      </c>
      <c r="I134" s="37" t="s">
        <v>443</v>
      </c>
      <c r="J134" t="s">
        <v>54</v>
      </c>
      <c r="K134" t="s">
        <v>64</v>
      </c>
      <c r="L134">
        <v>315</v>
      </c>
      <c r="M134">
        <v>0</v>
      </c>
      <c r="N134">
        <v>1516</v>
      </c>
      <c r="O134">
        <v>1801</v>
      </c>
      <c r="P134">
        <v>2810</v>
      </c>
      <c r="Q134">
        <v>0</v>
      </c>
      <c r="R134">
        <v>0</v>
      </c>
      <c r="S134">
        <v>0</v>
      </c>
    </row>
    <row r="135" spans="1:19">
      <c r="A135" s="41" t="str">
        <f t="shared" si="5"/>
        <v>November</v>
      </c>
      <c r="B135" s="36" t="str">
        <f t="shared" si="6"/>
        <v>November 10, 2026</v>
      </c>
      <c r="C135" s="36" t="str" cm="1">
        <f t="array" ref="C135">_xlfn.IFS(F135="CO","Central Office",F135="NC","North Central",F135="NE","North East",F135="NW","North West",F135="SE","South East",F135="SW","South West")</f>
        <v>South West</v>
      </c>
      <c r="E135" t="s">
        <v>444</v>
      </c>
      <c r="F135" t="s">
        <v>65</v>
      </c>
      <c r="G135" t="s">
        <v>30</v>
      </c>
      <c r="H135" t="s">
        <v>104</v>
      </c>
      <c r="I135" s="37" t="s">
        <v>445</v>
      </c>
      <c r="J135" t="s">
        <v>66</v>
      </c>
      <c r="K135" t="s">
        <v>64</v>
      </c>
      <c r="L135">
        <v>2855</v>
      </c>
      <c r="M135">
        <v>0</v>
      </c>
      <c r="N135">
        <v>19402</v>
      </c>
      <c r="O135">
        <v>14565</v>
      </c>
      <c r="P135">
        <v>0</v>
      </c>
      <c r="Q135">
        <v>10100</v>
      </c>
      <c r="R135">
        <v>0</v>
      </c>
      <c r="S135">
        <v>0</v>
      </c>
    </row>
    <row r="136" spans="1:19">
      <c r="A136" s="41" t="str">
        <f t="shared" si="5"/>
        <v>November</v>
      </c>
      <c r="B136" s="36" t="str">
        <f t="shared" si="6"/>
        <v>November 10, 2026</v>
      </c>
      <c r="C136" s="36" t="str" cm="1">
        <f t="array" ref="C136">_xlfn.IFS(F136="CO","Central Office",F136="NC","North Central",F136="NE","North East",F136="NW","North West",F136="SE","South East",F136="SW","South West")</f>
        <v>South West</v>
      </c>
      <c r="E136" t="s">
        <v>446</v>
      </c>
      <c r="F136" t="s">
        <v>65</v>
      </c>
      <c r="G136" t="s">
        <v>33</v>
      </c>
      <c r="H136" t="s">
        <v>116</v>
      </c>
      <c r="I136" s="37" t="s">
        <v>447</v>
      </c>
      <c r="J136" t="s">
        <v>54</v>
      </c>
      <c r="K136" t="s">
        <v>26</v>
      </c>
      <c r="L136">
        <v>731</v>
      </c>
      <c r="M136">
        <v>0</v>
      </c>
      <c r="N136">
        <v>2830</v>
      </c>
      <c r="O136">
        <v>4810</v>
      </c>
      <c r="P136">
        <v>5878</v>
      </c>
      <c r="Q136">
        <v>0</v>
      </c>
      <c r="R136">
        <v>0</v>
      </c>
      <c r="S136">
        <v>2360</v>
      </c>
    </row>
    <row r="137" spans="1:19">
      <c r="A137" s="41" t="str">
        <f t="shared" si="5"/>
        <v>November</v>
      </c>
      <c r="B137" s="36" t="str">
        <f t="shared" si="6"/>
        <v>November 10, 2026</v>
      </c>
      <c r="C137" s="36" t="str" cm="1">
        <f t="array" ref="C137">_xlfn.IFS(F137="CO","Central Office",F137="NC","North Central",F137="NE","North East",F137="NW","North West",F137="SE","South East",F137="SW","South West")</f>
        <v>South West</v>
      </c>
      <c r="E137" t="s">
        <v>941</v>
      </c>
      <c r="F137" t="s">
        <v>65</v>
      </c>
      <c r="G137" t="s">
        <v>30</v>
      </c>
      <c r="H137" t="s">
        <v>104</v>
      </c>
      <c r="I137" s="37" t="s">
        <v>942</v>
      </c>
      <c r="J137" t="s">
        <v>943</v>
      </c>
      <c r="K137" t="s">
        <v>64</v>
      </c>
      <c r="L137">
        <v>1724</v>
      </c>
      <c r="M137">
        <v>9163</v>
      </c>
      <c r="N137">
        <v>7387</v>
      </c>
      <c r="O137">
        <v>15535</v>
      </c>
      <c r="P137">
        <v>0</v>
      </c>
      <c r="Q137">
        <v>0</v>
      </c>
      <c r="R137">
        <v>0</v>
      </c>
      <c r="S137">
        <v>10525</v>
      </c>
    </row>
    <row r="138" spans="1:19">
      <c r="A138" s="41" t="str">
        <f t="shared" si="5"/>
        <v>November</v>
      </c>
      <c r="B138" s="36" t="str">
        <f t="shared" si="6"/>
        <v>November 10, 2026</v>
      </c>
      <c r="C138" s="36" t="str" cm="1">
        <f t="array" ref="C138">_xlfn.IFS(F138="CO","Central Office",F138="NC","North Central",F138="NE","North East",F138="NW","North West",F138="SE","South East",F138="SW","South West")</f>
        <v>South West</v>
      </c>
      <c r="E138" t="s">
        <v>344</v>
      </c>
      <c r="F138" t="s">
        <v>65</v>
      </c>
      <c r="G138" t="s">
        <v>31</v>
      </c>
      <c r="H138" t="s">
        <v>131</v>
      </c>
      <c r="I138" s="37" t="s">
        <v>345</v>
      </c>
      <c r="J138" t="s">
        <v>54</v>
      </c>
      <c r="K138" t="s">
        <v>64</v>
      </c>
      <c r="L138">
        <v>2046</v>
      </c>
      <c r="M138">
        <v>157</v>
      </c>
      <c r="N138">
        <v>6845</v>
      </c>
      <c r="O138">
        <v>13378</v>
      </c>
      <c r="P138">
        <v>6114</v>
      </c>
      <c r="Q138">
        <v>0</v>
      </c>
      <c r="R138">
        <v>0</v>
      </c>
      <c r="S138">
        <v>11339</v>
      </c>
    </row>
    <row r="139" spans="1:19">
      <c r="A139" s="41" t="str">
        <f t="shared" si="5"/>
        <v>November</v>
      </c>
      <c r="B139" s="36" t="str">
        <f t="shared" si="6"/>
        <v>November 10, 2026</v>
      </c>
      <c r="C139" s="36" t="str" cm="1">
        <f t="array" ref="C139">_xlfn.IFS(F139="CO","Central Office",F139="NC","North Central",F139="NE","North East",F139="NW","North West",F139="SE","South East",F139="SW","South West")</f>
        <v>North Central</v>
      </c>
      <c r="E139" t="s">
        <v>458</v>
      </c>
      <c r="F139" t="s">
        <v>61</v>
      </c>
      <c r="G139" t="s">
        <v>33</v>
      </c>
      <c r="H139" t="s">
        <v>352</v>
      </c>
      <c r="I139" s="37" t="s">
        <v>459</v>
      </c>
      <c r="J139" t="s">
        <v>59</v>
      </c>
      <c r="K139" t="s">
        <v>26</v>
      </c>
      <c r="L139">
        <v>21530</v>
      </c>
      <c r="M139">
        <v>0</v>
      </c>
      <c r="N139">
        <v>2179</v>
      </c>
      <c r="O139">
        <v>5152</v>
      </c>
      <c r="P139">
        <v>0</v>
      </c>
      <c r="Q139">
        <v>157027</v>
      </c>
      <c r="R139">
        <v>0</v>
      </c>
      <c r="S139">
        <v>252007</v>
      </c>
    </row>
    <row r="140" spans="1:19">
      <c r="A140" s="41" t="str">
        <f t="shared" si="5"/>
        <v>November</v>
      </c>
      <c r="B140" s="36" t="str">
        <f t="shared" si="6"/>
        <v>November 10, 2026</v>
      </c>
      <c r="C140" s="36" t="str" cm="1">
        <f t="array" ref="C140">_xlfn.IFS(F140="CO","Central Office",F140="NC","North Central",F140="NE","North East",F140="NW","North West",F140="SE","South East",F140="SW","South West")</f>
        <v>North Central</v>
      </c>
      <c r="E140" t="s">
        <v>471</v>
      </c>
      <c r="F140" t="s">
        <v>61</v>
      </c>
      <c r="G140" t="s">
        <v>31</v>
      </c>
      <c r="H140" t="s">
        <v>472</v>
      </c>
      <c r="I140" s="37" t="s">
        <v>473</v>
      </c>
      <c r="J140" t="s">
        <v>54</v>
      </c>
      <c r="K140" t="s">
        <v>64</v>
      </c>
      <c r="L140">
        <v>182</v>
      </c>
      <c r="M140">
        <v>0</v>
      </c>
      <c r="N140">
        <v>879</v>
      </c>
      <c r="O140">
        <v>830</v>
      </c>
      <c r="P140">
        <v>896</v>
      </c>
      <c r="Q140">
        <v>0</v>
      </c>
      <c r="R140">
        <v>0</v>
      </c>
      <c r="S140">
        <v>63</v>
      </c>
    </row>
    <row r="141" spans="1:19">
      <c r="A141" s="41" t="str">
        <f t="shared" si="5"/>
        <v>November</v>
      </c>
      <c r="B141" s="36" t="str">
        <f t="shared" si="6"/>
        <v>November 10, 2026</v>
      </c>
      <c r="C141" s="36" t="str" cm="1">
        <f t="array" ref="C141">_xlfn.IFS(F141="CO","Central Office",F141="NC","North Central",F141="NE","North East",F141="NW","North West",F141="SE","South East",F141="SW","South West")</f>
        <v>North Central</v>
      </c>
      <c r="E141" t="s">
        <v>474</v>
      </c>
      <c r="F141" t="s">
        <v>61</v>
      </c>
      <c r="G141" t="s">
        <v>30</v>
      </c>
      <c r="H141" t="s">
        <v>104</v>
      </c>
      <c r="I141" s="37" t="s">
        <v>475</v>
      </c>
      <c r="J141" t="s">
        <v>54</v>
      </c>
      <c r="K141" t="s">
        <v>64</v>
      </c>
      <c r="L141">
        <v>160</v>
      </c>
      <c r="M141">
        <v>0</v>
      </c>
      <c r="N141">
        <v>450</v>
      </c>
      <c r="O141">
        <v>687</v>
      </c>
      <c r="P141">
        <v>1296</v>
      </c>
      <c r="Q141">
        <v>0</v>
      </c>
      <c r="R141">
        <v>0</v>
      </c>
      <c r="S141">
        <v>0</v>
      </c>
    </row>
    <row r="142" spans="1:19">
      <c r="A142" s="41" t="str">
        <f t="shared" si="5"/>
        <v>November</v>
      </c>
      <c r="B142" s="36" t="str">
        <f t="shared" si="6"/>
        <v>November 10, 2026</v>
      </c>
      <c r="C142" s="36" t="str" cm="1">
        <f t="array" ref="C142">_xlfn.IFS(F142="CO","Central Office",F142="NC","North Central",F142="NE","North East",F142="NW","North West",F142="SE","South East",F142="SW","South West")</f>
        <v>South West</v>
      </c>
      <c r="E142" t="s">
        <v>483</v>
      </c>
      <c r="F142" t="s">
        <v>65</v>
      </c>
      <c r="G142" t="s">
        <v>30</v>
      </c>
      <c r="H142" t="s">
        <v>104</v>
      </c>
      <c r="I142" s="37" t="s">
        <v>484</v>
      </c>
      <c r="J142" t="s">
        <v>56</v>
      </c>
      <c r="K142" t="s">
        <v>64</v>
      </c>
      <c r="L142">
        <v>1968</v>
      </c>
      <c r="M142">
        <v>0</v>
      </c>
      <c r="N142">
        <v>2605</v>
      </c>
      <c r="O142">
        <v>2460</v>
      </c>
      <c r="P142">
        <v>0</v>
      </c>
      <c r="Q142">
        <v>1260</v>
      </c>
      <c r="R142">
        <v>0</v>
      </c>
      <c r="S142">
        <v>2901</v>
      </c>
    </row>
    <row r="143" spans="1:19">
      <c r="A143" s="41" t="str">
        <f t="shared" si="5"/>
        <v>November</v>
      </c>
      <c r="B143" s="36" t="str">
        <f t="shared" si="6"/>
        <v>November 10, 2026</v>
      </c>
      <c r="C143" s="36" t="str" cm="1">
        <f t="array" ref="C143">_xlfn.IFS(F143="CO","Central Office",F143="NC","North Central",F143="NE","North East",F143="NW","North West",F143="SE","South East",F143="SW","South West")</f>
        <v>North West</v>
      </c>
      <c r="E143" t="s">
        <v>490</v>
      </c>
      <c r="F143" t="s">
        <v>53</v>
      </c>
      <c r="G143" t="s">
        <v>33</v>
      </c>
      <c r="H143" t="s">
        <v>97</v>
      </c>
      <c r="I143" s="37" t="s">
        <v>491</v>
      </c>
      <c r="J143" t="s">
        <v>62</v>
      </c>
      <c r="K143" t="s">
        <v>26</v>
      </c>
      <c r="L143">
        <v>282</v>
      </c>
      <c r="M143">
        <v>148</v>
      </c>
      <c r="N143">
        <v>657</v>
      </c>
      <c r="O143">
        <v>1037</v>
      </c>
      <c r="P143">
        <v>8440</v>
      </c>
      <c r="Q143">
        <v>748</v>
      </c>
      <c r="R143">
        <v>0</v>
      </c>
      <c r="S143">
        <v>1260</v>
      </c>
    </row>
    <row r="144" spans="1:19">
      <c r="A144" s="41" t="str">
        <f t="shared" si="5"/>
        <v>November</v>
      </c>
      <c r="B144" s="36" t="str">
        <f t="shared" si="6"/>
        <v>November 10, 2026</v>
      </c>
      <c r="C144" s="36" t="str" cm="1">
        <f t="array" ref="C144">_xlfn.IFS(F144="CO","Central Office",F144="NC","North Central",F144="NE","North East",F144="NW","North West",F144="SE","South East",F144="SW","South West")</f>
        <v>North West</v>
      </c>
      <c r="E144" t="s">
        <v>496</v>
      </c>
      <c r="F144" t="s">
        <v>53</v>
      </c>
      <c r="G144" t="s">
        <v>31</v>
      </c>
      <c r="H144" t="s">
        <v>131</v>
      </c>
      <c r="I144" s="37" t="s">
        <v>497</v>
      </c>
      <c r="J144" t="s">
        <v>56</v>
      </c>
      <c r="K144" t="s">
        <v>64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55323</v>
      </c>
    </row>
    <row r="145" spans="1:19">
      <c r="A145" s="41" t="str">
        <f t="shared" si="5"/>
        <v>November</v>
      </c>
      <c r="B145" s="36" t="str">
        <f t="shared" si="6"/>
        <v>November 10, 2026</v>
      </c>
      <c r="C145" s="36" t="str" cm="1">
        <f t="array" ref="C145">_xlfn.IFS(F145="CO","Central Office",F145="NC","North Central",F145="NE","North East",F145="NW","North West",F145="SE","South East",F145="SW","South West")</f>
        <v>North West</v>
      </c>
      <c r="E145" t="s">
        <v>944</v>
      </c>
      <c r="F145" t="s">
        <v>53</v>
      </c>
      <c r="G145" t="s">
        <v>30</v>
      </c>
      <c r="H145" t="s">
        <v>104</v>
      </c>
      <c r="I145" s="37" t="s">
        <v>945</v>
      </c>
      <c r="J145" t="s">
        <v>54</v>
      </c>
      <c r="K145" t="s">
        <v>64</v>
      </c>
      <c r="L145">
        <v>0</v>
      </c>
      <c r="M145">
        <v>0</v>
      </c>
      <c r="N145">
        <v>2100</v>
      </c>
      <c r="O145">
        <v>515</v>
      </c>
      <c r="P145">
        <v>1349</v>
      </c>
      <c r="Q145">
        <v>0</v>
      </c>
      <c r="R145">
        <v>0</v>
      </c>
      <c r="S145">
        <v>0</v>
      </c>
    </row>
    <row r="146" spans="1:19">
      <c r="A146" s="41" t="str">
        <f t="shared" si="5"/>
        <v>November</v>
      </c>
      <c r="B146" s="36" t="str">
        <f t="shared" si="6"/>
        <v>November 10, 2026</v>
      </c>
      <c r="C146" s="36" t="str" cm="1">
        <f t="array" ref="C146">_xlfn.IFS(F146="CO","Central Office",F146="NC","North Central",F146="NE","North East",F146="NW","North West",F146="SE","South East",F146="SW","South West")</f>
        <v>North West</v>
      </c>
      <c r="E146" t="s">
        <v>498</v>
      </c>
      <c r="F146" t="s">
        <v>53</v>
      </c>
      <c r="G146" t="s">
        <v>35</v>
      </c>
      <c r="H146" t="s">
        <v>383</v>
      </c>
      <c r="I146" s="37" t="s">
        <v>499</v>
      </c>
      <c r="J146" t="s">
        <v>69</v>
      </c>
      <c r="K146" t="s">
        <v>26</v>
      </c>
      <c r="L146">
        <v>61155</v>
      </c>
      <c r="M146">
        <v>80</v>
      </c>
      <c r="N146">
        <v>12478</v>
      </c>
      <c r="O146">
        <v>27175</v>
      </c>
      <c r="P146">
        <v>4150</v>
      </c>
      <c r="Q146">
        <v>264296</v>
      </c>
      <c r="R146">
        <v>0</v>
      </c>
      <c r="S146">
        <v>270667</v>
      </c>
    </row>
    <row r="147" spans="1:19">
      <c r="A147" s="41" t="str">
        <f t="shared" si="5"/>
        <v>November</v>
      </c>
      <c r="B147" s="36" t="str">
        <f t="shared" si="6"/>
        <v>November 10, 2026</v>
      </c>
      <c r="C147" s="36" t="str" cm="1">
        <f t="array" ref="C147">_xlfn.IFS(F147="CO","Central Office",F147="NC","North Central",F147="NE","North East",F147="NW","North West",F147="SE","South East",F147="SW","South West")</f>
        <v>North West</v>
      </c>
      <c r="E147" t="s">
        <v>500</v>
      </c>
      <c r="F147" t="s">
        <v>53</v>
      </c>
      <c r="G147" t="s">
        <v>33</v>
      </c>
      <c r="H147" t="s">
        <v>501</v>
      </c>
      <c r="I147" s="37" t="s">
        <v>502</v>
      </c>
      <c r="J147" t="s">
        <v>62</v>
      </c>
      <c r="K147" t="s">
        <v>26</v>
      </c>
      <c r="L147">
        <v>308</v>
      </c>
      <c r="M147">
        <v>0</v>
      </c>
      <c r="N147">
        <v>1819</v>
      </c>
      <c r="O147">
        <v>965</v>
      </c>
      <c r="P147">
        <v>2622</v>
      </c>
      <c r="Q147">
        <v>0</v>
      </c>
      <c r="R147">
        <v>0</v>
      </c>
      <c r="S147">
        <v>426</v>
      </c>
    </row>
    <row r="148" spans="1:19">
      <c r="A148" s="41" t="str">
        <f t="shared" si="5"/>
        <v>November</v>
      </c>
      <c r="B148" s="36" t="str">
        <f t="shared" si="6"/>
        <v>November 10, 2026</v>
      </c>
      <c r="C148" s="36" t="str" cm="1">
        <f t="array" ref="C148">_xlfn.IFS(F148="CO","Central Office",F148="NC","North Central",F148="NE","North East",F148="NW","North West",F148="SE","South East",F148="SW","South West")</f>
        <v>North West</v>
      </c>
      <c r="E148" t="s">
        <v>503</v>
      </c>
      <c r="F148" t="s">
        <v>53</v>
      </c>
      <c r="G148" t="s">
        <v>30</v>
      </c>
      <c r="H148" t="s">
        <v>104</v>
      </c>
      <c r="I148" s="37" t="s">
        <v>504</v>
      </c>
      <c r="J148" t="s">
        <v>66</v>
      </c>
      <c r="K148" t="s">
        <v>64</v>
      </c>
      <c r="L148">
        <v>1150</v>
      </c>
      <c r="M148">
        <v>0</v>
      </c>
      <c r="N148">
        <v>4000</v>
      </c>
      <c r="O148">
        <v>4000</v>
      </c>
      <c r="P148">
        <v>0</v>
      </c>
      <c r="Q148">
        <v>0</v>
      </c>
      <c r="R148">
        <v>0</v>
      </c>
      <c r="S148">
        <v>4200</v>
      </c>
    </row>
    <row r="149" spans="1:19">
      <c r="A149" s="41" t="str">
        <f t="shared" si="5"/>
        <v>November</v>
      </c>
      <c r="B149" s="36" t="str">
        <f t="shared" si="6"/>
        <v>November 10, 2026</v>
      </c>
      <c r="C149" s="36" t="str" cm="1">
        <f t="array" ref="C149">_xlfn.IFS(F149="CO","Central Office",F149="NC","North Central",F149="NE","North East",F149="NW","North West",F149="SE","South East",F149="SW","South West")</f>
        <v>North West</v>
      </c>
      <c r="E149" t="s">
        <v>505</v>
      </c>
      <c r="F149" t="s">
        <v>53</v>
      </c>
      <c r="G149" t="s">
        <v>33</v>
      </c>
      <c r="H149" t="s">
        <v>149</v>
      </c>
      <c r="I149" s="37" t="s">
        <v>506</v>
      </c>
      <c r="J149" t="s">
        <v>66</v>
      </c>
      <c r="K149" t="s">
        <v>26</v>
      </c>
      <c r="L149">
        <v>5150</v>
      </c>
      <c r="M149">
        <v>0</v>
      </c>
      <c r="N149">
        <v>29880</v>
      </c>
      <c r="O149">
        <v>16100</v>
      </c>
      <c r="P149">
        <v>0</v>
      </c>
      <c r="Q149">
        <v>528</v>
      </c>
      <c r="R149">
        <v>0</v>
      </c>
      <c r="S149">
        <v>20020</v>
      </c>
    </row>
    <row r="150" spans="1:19">
      <c r="A150" s="41" t="str">
        <f t="shared" si="5"/>
        <v>November</v>
      </c>
      <c r="B150" s="36" t="str">
        <f t="shared" si="6"/>
        <v>November 10, 2026</v>
      </c>
      <c r="C150" s="36" t="str" cm="1">
        <f t="array" ref="C150">_xlfn.IFS(F150="CO","Central Office",F150="NC","North Central",F150="NE","North East",F150="NW","North West",F150="SE","South East",F150="SW","South West")</f>
        <v>North West</v>
      </c>
      <c r="E150" t="s">
        <v>507</v>
      </c>
      <c r="F150" t="s">
        <v>53</v>
      </c>
      <c r="G150" t="s">
        <v>31</v>
      </c>
      <c r="H150" t="s">
        <v>128</v>
      </c>
      <c r="I150" s="37" t="s">
        <v>508</v>
      </c>
      <c r="J150" t="s">
        <v>66</v>
      </c>
      <c r="K150" t="s">
        <v>64</v>
      </c>
      <c r="L150">
        <v>10000</v>
      </c>
      <c r="M150">
        <v>0</v>
      </c>
      <c r="N150">
        <v>27585</v>
      </c>
      <c r="O150">
        <v>24000</v>
      </c>
      <c r="P150">
        <v>0</v>
      </c>
      <c r="Q150">
        <v>8165</v>
      </c>
      <c r="R150">
        <v>0</v>
      </c>
      <c r="S150">
        <v>68600</v>
      </c>
    </row>
    <row r="151" spans="1:19">
      <c r="A151" s="41" t="str">
        <f t="shared" si="5"/>
        <v>November</v>
      </c>
      <c r="B151" s="36" t="str">
        <f t="shared" si="6"/>
        <v>November 10, 2026</v>
      </c>
      <c r="C151" s="36" t="str" cm="1">
        <f t="array" ref="C151">_xlfn.IFS(F151="CO","Central Office",F151="NC","North Central",F151="NE","North East",F151="NW","North West",F151="SE","South East",F151="SW","South West")</f>
        <v>North Central</v>
      </c>
      <c r="E151" t="s">
        <v>509</v>
      </c>
      <c r="F151" t="s">
        <v>61</v>
      </c>
      <c r="G151" t="s">
        <v>33</v>
      </c>
      <c r="H151" t="s">
        <v>114</v>
      </c>
      <c r="I151" s="37" t="s">
        <v>510</v>
      </c>
      <c r="J151" t="s">
        <v>60</v>
      </c>
      <c r="K151" t="s">
        <v>26</v>
      </c>
      <c r="L151">
        <v>14636</v>
      </c>
      <c r="M151">
        <v>0</v>
      </c>
      <c r="N151">
        <v>0</v>
      </c>
      <c r="O151">
        <v>2080</v>
      </c>
      <c r="P151">
        <v>0</v>
      </c>
      <c r="Q151">
        <v>67208</v>
      </c>
      <c r="R151">
        <v>0</v>
      </c>
      <c r="S151">
        <v>125177</v>
      </c>
    </row>
    <row r="152" spans="1:19">
      <c r="A152" s="41" t="str">
        <f t="shared" si="5"/>
        <v>November</v>
      </c>
      <c r="B152" s="36" t="str">
        <f t="shared" si="6"/>
        <v>November 10, 2026</v>
      </c>
      <c r="C152" s="36" t="str" cm="1">
        <f t="array" ref="C152">_xlfn.IFS(F152="CO","Central Office",F152="NC","North Central",F152="NE","North East",F152="NW","North West",F152="SE","South East",F152="SW","South West")</f>
        <v>North Central</v>
      </c>
      <c r="E152" t="s">
        <v>515</v>
      </c>
      <c r="F152" t="s">
        <v>61</v>
      </c>
      <c r="G152" t="s">
        <v>31</v>
      </c>
      <c r="H152" t="s">
        <v>143</v>
      </c>
      <c r="I152" s="37" t="s">
        <v>516</v>
      </c>
      <c r="J152" t="s">
        <v>58</v>
      </c>
      <c r="K152" t="s">
        <v>64</v>
      </c>
      <c r="L152">
        <v>4005</v>
      </c>
      <c r="M152">
        <v>0</v>
      </c>
      <c r="N152">
        <v>48</v>
      </c>
      <c r="O152">
        <v>780</v>
      </c>
      <c r="P152">
        <v>0</v>
      </c>
      <c r="Q152">
        <v>15470</v>
      </c>
      <c r="R152">
        <v>0</v>
      </c>
      <c r="S152">
        <v>23810</v>
      </c>
    </row>
    <row r="153" spans="1:19">
      <c r="A153" s="41" t="str">
        <f t="shared" si="5"/>
        <v>December</v>
      </c>
      <c r="B153" s="36" t="str">
        <f t="shared" si="6"/>
        <v>December 8, 2026</v>
      </c>
      <c r="C153" s="36" t="str" cm="1">
        <f t="array" ref="C153">_xlfn.IFS(F153="CO","Central Office",F153="NC","North Central",F153="NE","North East",F153="NW","North West",F153="SE","South East",F153="SW","South West")</f>
        <v>South East</v>
      </c>
      <c r="D153" t="s">
        <v>911</v>
      </c>
      <c r="E153" t="s">
        <v>517</v>
      </c>
      <c r="F153" t="s">
        <v>55</v>
      </c>
      <c r="G153" t="s">
        <v>36</v>
      </c>
      <c r="H153" t="s">
        <v>99</v>
      </c>
      <c r="I153" s="37" t="s">
        <v>518</v>
      </c>
      <c r="J153" t="s">
        <v>71</v>
      </c>
      <c r="K153" t="s">
        <v>56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2821769</v>
      </c>
    </row>
    <row r="154" spans="1:19">
      <c r="A154" s="41" t="str">
        <f t="shared" si="5"/>
        <v>December</v>
      </c>
      <c r="B154" s="36" t="str">
        <f t="shared" si="6"/>
        <v>December 8, 2026</v>
      </c>
      <c r="C154" s="36" t="str" cm="1">
        <f t="array" ref="C154">_xlfn.IFS(F154="CO","Central Office",F154="NC","North Central",F154="NE","North East",F154="NW","North West",F154="SE","South East",F154="SW","South West")</f>
        <v>South West</v>
      </c>
      <c r="E154" t="s">
        <v>946</v>
      </c>
      <c r="F154" t="s">
        <v>65</v>
      </c>
      <c r="G154" t="s">
        <v>34</v>
      </c>
      <c r="H154" t="s">
        <v>116</v>
      </c>
      <c r="I154" s="37" t="s">
        <v>947</v>
      </c>
      <c r="J154" t="s">
        <v>936</v>
      </c>
      <c r="K154" t="s">
        <v>56</v>
      </c>
      <c r="L154">
        <v>24</v>
      </c>
      <c r="M154">
        <v>0</v>
      </c>
      <c r="N154">
        <v>0</v>
      </c>
      <c r="O154">
        <v>0</v>
      </c>
      <c r="P154">
        <v>425</v>
      </c>
      <c r="Q154">
        <v>171</v>
      </c>
      <c r="R154">
        <v>0</v>
      </c>
      <c r="S154">
        <v>7594</v>
      </c>
    </row>
    <row r="155" spans="1:19">
      <c r="A155" s="41" t="str">
        <f t="shared" si="5"/>
        <v>December</v>
      </c>
      <c r="B155" s="36" t="str">
        <f t="shared" si="6"/>
        <v>December 8, 2026</v>
      </c>
      <c r="C155" s="36" t="str" cm="1">
        <f t="array" ref="C155">_xlfn.IFS(F155="CO","Central Office",F155="NC","North Central",F155="NE","North East",F155="NW","North West",F155="SE","South East",F155="SW","South West")</f>
        <v>South East</v>
      </c>
      <c r="E155" t="s">
        <v>519</v>
      </c>
      <c r="F155" t="s">
        <v>55</v>
      </c>
      <c r="G155" t="s">
        <v>34</v>
      </c>
      <c r="H155" t="s">
        <v>95</v>
      </c>
      <c r="I155" s="37" t="s">
        <v>520</v>
      </c>
      <c r="J155" t="s">
        <v>73</v>
      </c>
      <c r="K155" t="s">
        <v>86</v>
      </c>
      <c r="L155">
        <v>0</v>
      </c>
      <c r="M155">
        <v>0</v>
      </c>
      <c r="N155">
        <v>27000</v>
      </c>
      <c r="O155">
        <v>1600</v>
      </c>
      <c r="P155">
        <v>0</v>
      </c>
      <c r="Q155">
        <v>0</v>
      </c>
      <c r="R155">
        <v>0</v>
      </c>
      <c r="S155">
        <v>0</v>
      </c>
    </row>
    <row r="156" spans="1:19">
      <c r="A156" s="41" t="str">
        <f t="shared" si="5"/>
        <v>December</v>
      </c>
      <c r="B156" s="36" t="str">
        <f t="shared" si="6"/>
        <v>December 8, 2026</v>
      </c>
      <c r="C156" s="36" t="str" cm="1">
        <f t="array" ref="C156">_xlfn.IFS(F156="CO","Central Office",F156="NC","North Central",F156="NE","North East",F156="NW","North West",F156="SE","South East",F156="SW","South West")</f>
        <v>South West</v>
      </c>
      <c r="E156" t="s">
        <v>523</v>
      </c>
      <c r="F156" t="s">
        <v>65</v>
      </c>
      <c r="G156" t="s">
        <v>33</v>
      </c>
      <c r="H156" t="s">
        <v>212</v>
      </c>
      <c r="I156" s="37" t="s">
        <v>213</v>
      </c>
      <c r="J156" t="s">
        <v>77</v>
      </c>
      <c r="K156" t="s">
        <v>26</v>
      </c>
      <c r="L156">
        <v>5358</v>
      </c>
      <c r="M156">
        <v>358</v>
      </c>
      <c r="N156">
        <v>215</v>
      </c>
      <c r="O156">
        <v>3329</v>
      </c>
      <c r="P156">
        <v>0</v>
      </c>
      <c r="Q156">
        <v>39500</v>
      </c>
      <c r="R156">
        <v>0</v>
      </c>
      <c r="S156">
        <v>56917</v>
      </c>
    </row>
    <row r="157" spans="1:19">
      <c r="A157" s="41" t="str">
        <f t="shared" si="5"/>
        <v>December</v>
      </c>
      <c r="B157" s="36" t="str">
        <f t="shared" si="6"/>
        <v>December 8, 2026</v>
      </c>
      <c r="C157" s="36" t="str" cm="1">
        <f t="array" ref="C157">_xlfn.IFS(F157="CO","Central Office",F157="NC","North Central",F157="NE","North East",F157="NW","North West",F157="SE","South East",F157="SW","South West")</f>
        <v>North East</v>
      </c>
      <c r="E157" t="s">
        <v>524</v>
      </c>
      <c r="F157" t="s">
        <v>57</v>
      </c>
      <c r="G157" t="s">
        <v>35</v>
      </c>
      <c r="H157" t="s">
        <v>117</v>
      </c>
      <c r="I157" s="37" t="s">
        <v>525</v>
      </c>
      <c r="J157" t="s">
        <v>202</v>
      </c>
      <c r="K157" t="s">
        <v>26</v>
      </c>
      <c r="L157">
        <v>17500</v>
      </c>
      <c r="M157">
        <v>0</v>
      </c>
      <c r="N157">
        <v>2000</v>
      </c>
      <c r="O157">
        <v>6670</v>
      </c>
      <c r="P157">
        <v>0</v>
      </c>
      <c r="Q157">
        <v>90385</v>
      </c>
      <c r="R157">
        <v>0</v>
      </c>
      <c r="S157">
        <v>96100</v>
      </c>
    </row>
    <row r="158" spans="1:19">
      <c r="A158" s="41" t="str">
        <f t="shared" si="5"/>
        <v>December</v>
      </c>
      <c r="B158" s="36" t="str">
        <f t="shared" si="6"/>
        <v>December 8, 2026</v>
      </c>
      <c r="C158" s="36" t="str" cm="1">
        <f t="array" ref="C158">_xlfn.IFS(F158="CO","Central Office",F158="NC","North Central",F158="NE","North East",F158="NW","North West",F158="SE","South East",F158="SW","South West")</f>
        <v>North East</v>
      </c>
      <c r="E158" t="s">
        <v>526</v>
      </c>
      <c r="F158" t="s">
        <v>57</v>
      </c>
      <c r="G158" t="s">
        <v>35</v>
      </c>
      <c r="H158" t="s">
        <v>117</v>
      </c>
      <c r="I158" s="37" t="s">
        <v>527</v>
      </c>
      <c r="J158" t="s">
        <v>59</v>
      </c>
      <c r="K158" t="s">
        <v>26</v>
      </c>
      <c r="L158">
        <v>5080</v>
      </c>
      <c r="M158">
        <v>0</v>
      </c>
      <c r="N158">
        <v>3120</v>
      </c>
      <c r="O158">
        <v>6060</v>
      </c>
      <c r="P158">
        <v>0</v>
      </c>
      <c r="Q158">
        <v>30780</v>
      </c>
      <c r="R158">
        <v>0</v>
      </c>
      <c r="S158">
        <v>29880</v>
      </c>
    </row>
    <row r="159" spans="1:19">
      <c r="A159" s="41" t="str">
        <f t="shared" si="5"/>
        <v>December</v>
      </c>
      <c r="B159" s="36" t="str">
        <f t="shared" si="6"/>
        <v>December 8, 2026</v>
      </c>
      <c r="C159" s="36" t="str" cm="1">
        <f t="array" ref="C159">_xlfn.IFS(F159="CO","Central Office",F159="NC","North Central",F159="NE","North East",F159="NW","North West",F159="SE","South East",F159="SW","South West")</f>
        <v>North West</v>
      </c>
      <c r="E159" t="s">
        <v>528</v>
      </c>
      <c r="F159" t="s">
        <v>53</v>
      </c>
      <c r="G159" t="s">
        <v>35</v>
      </c>
      <c r="H159" t="s">
        <v>383</v>
      </c>
      <c r="I159" s="37" t="s">
        <v>529</v>
      </c>
      <c r="J159" t="s">
        <v>60</v>
      </c>
      <c r="K159" t="s">
        <v>26</v>
      </c>
      <c r="L159">
        <v>61664</v>
      </c>
      <c r="M159">
        <v>0</v>
      </c>
      <c r="N159">
        <v>3720</v>
      </c>
      <c r="O159">
        <v>4910</v>
      </c>
      <c r="P159">
        <v>565</v>
      </c>
      <c r="Q159">
        <v>258350</v>
      </c>
      <c r="R159">
        <v>0</v>
      </c>
      <c r="S159">
        <v>459050</v>
      </c>
    </row>
    <row r="160" spans="1:19">
      <c r="A160" s="41" t="str">
        <f t="shared" si="5"/>
        <v>December</v>
      </c>
      <c r="B160" s="36" t="str">
        <f t="shared" si="6"/>
        <v>December 8, 2026</v>
      </c>
      <c r="C160" s="36" t="str" cm="1">
        <f t="array" ref="C160">_xlfn.IFS(F160="CO","Central Office",F160="NC","North Central",F160="NE","North East",F160="NW","North West",F160="SE","South East",F160="SW","South West")</f>
        <v>South East</v>
      </c>
      <c r="E160" t="s">
        <v>191</v>
      </c>
      <c r="F160" t="s">
        <v>55</v>
      </c>
      <c r="G160" t="s">
        <v>30</v>
      </c>
      <c r="H160" t="s">
        <v>104</v>
      </c>
      <c r="I160" s="37" t="s">
        <v>192</v>
      </c>
      <c r="J160" t="s">
        <v>66</v>
      </c>
      <c r="K160" t="s">
        <v>64</v>
      </c>
      <c r="L160">
        <v>8268</v>
      </c>
      <c r="M160">
        <v>0</v>
      </c>
      <c r="N160">
        <v>15614</v>
      </c>
      <c r="O160">
        <v>21012</v>
      </c>
      <c r="P160">
        <v>0</v>
      </c>
      <c r="Q160">
        <v>2480</v>
      </c>
      <c r="R160">
        <v>0</v>
      </c>
      <c r="S160">
        <v>8743</v>
      </c>
    </row>
    <row r="161" spans="1:19">
      <c r="A161" s="41" t="str">
        <f t="shared" si="5"/>
        <v>December</v>
      </c>
      <c r="B161" s="36" t="str">
        <f t="shared" si="6"/>
        <v>December 8, 2026</v>
      </c>
      <c r="C161" s="36" t="str" cm="1">
        <f t="array" ref="C161">_xlfn.IFS(F161="CO","Central Office",F161="NC","North Central",F161="NE","North East",F161="NW","North West",F161="SE","South East",F161="SW","South West")</f>
        <v>South East</v>
      </c>
      <c r="E161" t="s">
        <v>530</v>
      </c>
      <c r="F161" t="s">
        <v>55</v>
      </c>
      <c r="G161" t="s">
        <v>31</v>
      </c>
      <c r="H161" t="s">
        <v>123</v>
      </c>
      <c r="I161" s="37" t="s">
        <v>531</v>
      </c>
      <c r="J161" t="s">
        <v>56</v>
      </c>
      <c r="K161" t="s">
        <v>64</v>
      </c>
      <c r="L161">
        <v>1868</v>
      </c>
      <c r="M161">
        <v>3736</v>
      </c>
      <c r="N161">
        <v>5595</v>
      </c>
      <c r="O161">
        <v>6976</v>
      </c>
      <c r="P161">
        <v>0</v>
      </c>
      <c r="Q161">
        <v>0</v>
      </c>
      <c r="R161">
        <v>0</v>
      </c>
      <c r="S161">
        <v>23671</v>
      </c>
    </row>
    <row r="162" spans="1:19">
      <c r="A162" s="41" t="str">
        <f t="shared" si="5"/>
        <v>December</v>
      </c>
      <c r="B162" s="36" t="str">
        <f t="shared" si="6"/>
        <v>December 8, 2026</v>
      </c>
      <c r="C162" s="36" t="str" cm="1">
        <f t="array" ref="C162">_xlfn.IFS(F162="CO","Central Office",F162="NC","North Central",F162="NE","North East",F162="NW","North West",F162="SE","South East",F162="SW","South West")</f>
        <v>South East</v>
      </c>
      <c r="E162" t="s">
        <v>532</v>
      </c>
      <c r="F162" t="s">
        <v>55</v>
      </c>
      <c r="G162" t="s">
        <v>31</v>
      </c>
      <c r="H162" t="s">
        <v>138</v>
      </c>
      <c r="I162" s="37" t="s">
        <v>533</v>
      </c>
      <c r="J162" t="s">
        <v>56</v>
      </c>
      <c r="K162" t="s">
        <v>64</v>
      </c>
      <c r="L162">
        <v>193</v>
      </c>
      <c r="M162">
        <v>960</v>
      </c>
      <c r="N162">
        <v>952</v>
      </c>
      <c r="O162">
        <v>1150</v>
      </c>
      <c r="P162">
        <v>0</v>
      </c>
      <c r="Q162">
        <v>0</v>
      </c>
      <c r="R162">
        <v>0</v>
      </c>
      <c r="S162">
        <v>6890</v>
      </c>
    </row>
    <row r="163" spans="1:19">
      <c r="A163" s="41" t="str">
        <f t="shared" si="5"/>
        <v>December</v>
      </c>
      <c r="B163" s="36" t="str">
        <f t="shared" si="6"/>
        <v>December 8, 2026</v>
      </c>
      <c r="C163" s="36" t="str" cm="1">
        <f t="array" ref="C163">_xlfn.IFS(F163="CO","Central Office",F163="NC","North Central",F163="NE","North East",F163="NW","North West",F163="SE","South East",F163="SW","South West")</f>
        <v>South East</v>
      </c>
      <c r="E163" t="s">
        <v>534</v>
      </c>
      <c r="F163" t="s">
        <v>55</v>
      </c>
      <c r="G163" t="s">
        <v>30</v>
      </c>
      <c r="H163" t="s">
        <v>104</v>
      </c>
      <c r="I163" s="37" t="s">
        <v>535</v>
      </c>
      <c r="J163" t="s">
        <v>66</v>
      </c>
      <c r="K163" t="s">
        <v>64</v>
      </c>
      <c r="L163">
        <v>29</v>
      </c>
      <c r="M163">
        <v>16000</v>
      </c>
      <c r="N163">
        <v>15800</v>
      </c>
      <c r="O163">
        <v>17400</v>
      </c>
      <c r="P163">
        <v>0</v>
      </c>
      <c r="Q163">
        <v>0</v>
      </c>
      <c r="R163">
        <v>0</v>
      </c>
      <c r="S163">
        <v>23500</v>
      </c>
    </row>
    <row r="164" spans="1:19">
      <c r="A164" s="41" t="str">
        <f t="shared" si="5"/>
        <v>December</v>
      </c>
      <c r="B164" s="36" t="str">
        <f t="shared" si="6"/>
        <v>December 8, 2026</v>
      </c>
      <c r="C164" s="36" t="str" cm="1">
        <f t="array" ref="C164">_xlfn.IFS(F164="CO","Central Office",F164="NC","North Central",F164="NE","North East",F164="NW","North West",F164="SE","South East",F164="SW","South West")</f>
        <v>South East</v>
      </c>
      <c r="E164" t="s">
        <v>536</v>
      </c>
      <c r="F164" t="s">
        <v>55</v>
      </c>
      <c r="G164" t="s">
        <v>30</v>
      </c>
      <c r="H164" t="s">
        <v>104</v>
      </c>
      <c r="I164" s="37" t="s">
        <v>537</v>
      </c>
      <c r="J164" t="s">
        <v>66</v>
      </c>
      <c r="K164" t="s">
        <v>64</v>
      </c>
      <c r="L164">
        <v>73</v>
      </c>
      <c r="M164">
        <v>9320</v>
      </c>
      <c r="N164">
        <v>11364</v>
      </c>
      <c r="O164">
        <v>13198</v>
      </c>
      <c r="P164">
        <v>0</v>
      </c>
      <c r="Q164">
        <v>0</v>
      </c>
      <c r="R164">
        <v>0</v>
      </c>
      <c r="S164">
        <v>31158</v>
      </c>
    </row>
    <row r="165" spans="1:19">
      <c r="A165" s="41" t="str">
        <f t="shared" si="5"/>
        <v>December</v>
      </c>
      <c r="B165" s="36" t="str">
        <f t="shared" si="6"/>
        <v>December 8, 2026</v>
      </c>
      <c r="C165" s="36" t="str" cm="1">
        <f t="array" ref="C165">_xlfn.IFS(F165="CO","Central Office",F165="NC","North Central",F165="NE","North East",F165="NW","North West",F165="SE","South East",F165="SW","South West")</f>
        <v>South West</v>
      </c>
      <c r="E165" t="s">
        <v>540</v>
      </c>
      <c r="F165" t="s">
        <v>65</v>
      </c>
      <c r="G165" t="s">
        <v>33</v>
      </c>
      <c r="H165" t="s">
        <v>541</v>
      </c>
      <c r="I165" s="37" t="s">
        <v>542</v>
      </c>
      <c r="J165" t="s">
        <v>62</v>
      </c>
      <c r="K165" t="s">
        <v>26</v>
      </c>
      <c r="L165">
        <v>0</v>
      </c>
      <c r="M165">
        <v>794</v>
      </c>
      <c r="N165">
        <v>23</v>
      </c>
      <c r="O165">
        <v>157</v>
      </c>
      <c r="P165">
        <v>9828</v>
      </c>
      <c r="Q165">
        <v>0</v>
      </c>
      <c r="R165">
        <v>0</v>
      </c>
      <c r="S165">
        <v>1420</v>
      </c>
    </row>
    <row r="166" spans="1:19">
      <c r="A166" s="41" t="str">
        <f t="shared" si="5"/>
        <v>December</v>
      </c>
      <c r="B166" s="36" t="str">
        <f t="shared" si="6"/>
        <v>December 8, 2026</v>
      </c>
      <c r="C166" s="36" t="str" cm="1">
        <f t="array" ref="C166">_xlfn.IFS(F166="CO","Central Office",F166="NC","North Central",F166="NE","North East",F166="NW","North West",F166="SE","South East",F166="SW","South West")</f>
        <v>South West</v>
      </c>
      <c r="E166" t="s">
        <v>543</v>
      </c>
      <c r="F166" t="s">
        <v>65</v>
      </c>
      <c r="G166" t="s">
        <v>33</v>
      </c>
      <c r="H166" t="s">
        <v>215</v>
      </c>
      <c r="I166" s="37" t="s">
        <v>544</v>
      </c>
      <c r="J166" t="s">
        <v>62</v>
      </c>
      <c r="K166" t="s">
        <v>26</v>
      </c>
      <c r="L166">
        <v>78</v>
      </c>
      <c r="M166">
        <v>336</v>
      </c>
      <c r="N166">
        <v>167</v>
      </c>
      <c r="O166">
        <v>249</v>
      </c>
      <c r="P166">
        <v>11034</v>
      </c>
      <c r="Q166">
        <v>0</v>
      </c>
      <c r="R166">
        <v>0</v>
      </c>
      <c r="S166">
        <v>1668</v>
      </c>
    </row>
    <row r="167" spans="1:19">
      <c r="A167" s="41" t="str">
        <f t="shared" si="5"/>
        <v>December</v>
      </c>
      <c r="B167" s="36" t="str">
        <f t="shared" si="6"/>
        <v>December 8, 2026</v>
      </c>
      <c r="C167" s="36" t="str" cm="1">
        <f t="array" ref="C167">_xlfn.IFS(F167="CO","Central Office",F167="NC","North Central",F167="NE","North East",F167="NW","North West",F167="SE","South East",F167="SW","South West")</f>
        <v>South East</v>
      </c>
      <c r="E167" t="s">
        <v>428</v>
      </c>
      <c r="F167" t="s">
        <v>55</v>
      </c>
      <c r="G167" t="s">
        <v>35</v>
      </c>
      <c r="H167" t="s">
        <v>110</v>
      </c>
      <c r="I167" s="37" t="s">
        <v>429</v>
      </c>
      <c r="J167" t="s">
        <v>67</v>
      </c>
      <c r="K167" t="s">
        <v>26</v>
      </c>
      <c r="L167">
        <v>8700</v>
      </c>
      <c r="M167">
        <v>43200</v>
      </c>
      <c r="N167">
        <v>50500</v>
      </c>
      <c r="O167">
        <v>67000</v>
      </c>
      <c r="P167">
        <v>0</v>
      </c>
      <c r="Q167">
        <v>109000</v>
      </c>
      <c r="R167">
        <v>0</v>
      </c>
      <c r="S167">
        <v>102000</v>
      </c>
    </row>
    <row r="168" spans="1:19">
      <c r="A168" s="41" t="str">
        <f t="shared" si="5"/>
        <v>December</v>
      </c>
      <c r="B168" s="36" t="str">
        <f t="shared" si="6"/>
        <v>December 8, 2026</v>
      </c>
      <c r="C168" s="36" t="str" cm="1">
        <f t="array" ref="C168">_xlfn.IFS(F168="CO","Central Office",F168="NC","North Central",F168="NE","North East",F168="NW","North West",F168="SE","South East",F168="SW","South West")</f>
        <v>South West</v>
      </c>
      <c r="E168" t="s">
        <v>545</v>
      </c>
      <c r="F168" t="s">
        <v>65</v>
      </c>
      <c r="G168" t="s">
        <v>33</v>
      </c>
      <c r="H168" t="s">
        <v>546</v>
      </c>
      <c r="I168" s="37" t="s">
        <v>547</v>
      </c>
      <c r="J168" t="s">
        <v>70</v>
      </c>
      <c r="K168" t="s">
        <v>26</v>
      </c>
      <c r="L168">
        <v>16278</v>
      </c>
      <c r="M168">
        <v>0</v>
      </c>
      <c r="N168">
        <v>15615</v>
      </c>
      <c r="O168">
        <v>43273</v>
      </c>
      <c r="P168">
        <v>4869</v>
      </c>
      <c r="Q168">
        <v>92205</v>
      </c>
      <c r="R168">
        <v>0</v>
      </c>
      <c r="S168">
        <v>136090</v>
      </c>
    </row>
    <row r="169" spans="1:19">
      <c r="A169" s="41" t="str">
        <f t="shared" si="5"/>
        <v>December</v>
      </c>
      <c r="B169" s="36" t="str">
        <f t="shared" si="6"/>
        <v>December 8, 2026</v>
      </c>
      <c r="C169" s="36" t="str" cm="1">
        <f t="array" ref="C169">_xlfn.IFS(F169="CO","Central Office",F169="NC","North Central",F169="NE","North East",F169="NW","North West",F169="SE","South East",F169="SW","South West")</f>
        <v>South West</v>
      </c>
      <c r="E169" t="s">
        <v>548</v>
      </c>
      <c r="F169" t="s">
        <v>65</v>
      </c>
      <c r="G169" t="s">
        <v>33</v>
      </c>
      <c r="H169" t="s">
        <v>546</v>
      </c>
      <c r="I169" s="37" t="s">
        <v>547</v>
      </c>
      <c r="J169" t="s">
        <v>70</v>
      </c>
      <c r="K169" t="s">
        <v>26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>
      <c r="A170" s="41" t="str">
        <f t="shared" si="5"/>
        <v>December</v>
      </c>
      <c r="B170" s="36" t="str">
        <f t="shared" si="6"/>
        <v>December 8, 2026</v>
      </c>
      <c r="C170" s="36" t="str" cm="1">
        <f t="array" ref="C170">_xlfn.IFS(F170="CO","Central Office",F170="NC","North Central",F170="NE","North East",F170="NW","North West",F170="SE","South East",F170="SW","South West")</f>
        <v>South East</v>
      </c>
      <c r="E170" t="s">
        <v>549</v>
      </c>
      <c r="F170" t="s">
        <v>55</v>
      </c>
      <c r="G170" t="s">
        <v>31</v>
      </c>
      <c r="H170" t="s">
        <v>128</v>
      </c>
      <c r="I170" s="37" t="s">
        <v>550</v>
      </c>
      <c r="J170" t="s">
        <v>56</v>
      </c>
      <c r="K170" t="s">
        <v>64</v>
      </c>
      <c r="L170">
        <v>25</v>
      </c>
      <c r="M170">
        <v>0</v>
      </c>
      <c r="N170">
        <v>40</v>
      </c>
      <c r="O170">
        <v>30</v>
      </c>
      <c r="P170">
        <v>0</v>
      </c>
      <c r="Q170">
        <v>0</v>
      </c>
      <c r="R170">
        <v>0</v>
      </c>
      <c r="S170">
        <v>0</v>
      </c>
    </row>
    <row r="171" spans="1:19">
      <c r="A171" s="41" t="str">
        <f t="shared" si="5"/>
        <v>December</v>
      </c>
      <c r="B171" s="36" t="str">
        <f t="shared" si="6"/>
        <v>December 8, 2026</v>
      </c>
      <c r="C171" s="36" t="str" cm="1">
        <f t="array" ref="C171">_xlfn.IFS(F171="CO","Central Office",F171="NC","North Central",F171="NE","North East",F171="NW","North West",F171="SE","South East",F171="SW","South West")</f>
        <v>South East</v>
      </c>
      <c r="E171" t="s">
        <v>170</v>
      </c>
      <c r="F171" t="s">
        <v>55</v>
      </c>
      <c r="G171" t="s">
        <v>30</v>
      </c>
      <c r="H171" t="s">
        <v>104</v>
      </c>
      <c r="I171" s="37" t="s">
        <v>171</v>
      </c>
      <c r="J171" t="s">
        <v>66</v>
      </c>
      <c r="K171" t="s">
        <v>64</v>
      </c>
      <c r="L171">
        <v>3781</v>
      </c>
      <c r="M171">
        <v>0</v>
      </c>
      <c r="N171">
        <v>9290</v>
      </c>
      <c r="O171">
        <v>23400</v>
      </c>
      <c r="P171">
        <v>0</v>
      </c>
      <c r="Q171">
        <v>470</v>
      </c>
      <c r="R171">
        <v>0</v>
      </c>
      <c r="S171">
        <v>15900</v>
      </c>
    </row>
    <row r="172" spans="1:19">
      <c r="A172" s="41" t="str">
        <f t="shared" si="5"/>
        <v>December</v>
      </c>
      <c r="B172" s="36" t="str">
        <f t="shared" si="6"/>
        <v>December 8, 2026</v>
      </c>
      <c r="C172" s="36" t="str" cm="1">
        <f t="array" ref="C172">_xlfn.IFS(F172="CO","Central Office",F172="NC","North Central",F172="NE","North East",F172="NW","North West",F172="SE","South East",F172="SW","South West")</f>
        <v>South East</v>
      </c>
      <c r="E172" t="s">
        <v>551</v>
      </c>
      <c r="F172" t="s">
        <v>55</v>
      </c>
      <c r="G172" t="s">
        <v>30</v>
      </c>
      <c r="H172" t="s">
        <v>104</v>
      </c>
      <c r="I172" s="37" t="s">
        <v>552</v>
      </c>
      <c r="J172" t="s">
        <v>66</v>
      </c>
      <c r="K172" t="s">
        <v>64</v>
      </c>
      <c r="L172">
        <v>7575</v>
      </c>
      <c r="M172">
        <v>0</v>
      </c>
      <c r="N172">
        <v>2146</v>
      </c>
      <c r="O172">
        <v>5630</v>
      </c>
      <c r="P172">
        <v>0</v>
      </c>
      <c r="Q172">
        <v>0</v>
      </c>
      <c r="R172">
        <v>0</v>
      </c>
      <c r="S172">
        <v>31360</v>
      </c>
    </row>
    <row r="173" spans="1:19">
      <c r="A173" s="41" t="str">
        <f t="shared" si="5"/>
        <v>December</v>
      </c>
      <c r="B173" s="36" t="str">
        <f t="shared" si="6"/>
        <v>December 8, 2026</v>
      </c>
      <c r="C173" s="36" t="str" cm="1">
        <f t="array" ref="C173">_xlfn.IFS(F173="CO","Central Office",F173="NC","North Central",F173="NE","North East",F173="NW","North West",F173="SE","South East",F173="SW","South West")</f>
        <v>South West</v>
      </c>
      <c r="E173" t="s">
        <v>553</v>
      </c>
      <c r="F173" t="s">
        <v>65</v>
      </c>
      <c r="G173" t="s">
        <v>30</v>
      </c>
      <c r="H173" t="s">
        <v>104</v>
      </c>
      <c r="I173" s="37" t="s">
        <v>554</v>
      </c>
      <c r="J173" t="s">
        <v>56</v>
      </c>
      <c r="K173" t="s">
        <v>64</v>
      </c>
      <c r="L173">
        <v>12</v>
      </c>
      <c r="M173">
        <v>7</v>
      </c>
      <c r="N173">
        <v>102</v>
      </c>
      <c r="O173">
        <v>102</v>
      </c>
      <c r="P173">
        <v>0</v>
      </c>
      <c r="Q173">
        <v>0</v>
      </c>
      <c r="R173">
        <v>0</v>
      </c>
      <c r="S173">
        <v>150</v>
      </c>
    </row>
    <row r="174" spans="1:19">
      <c r="A174" s="41" t="str">
        <f t="shared" si="5"/>
        <v>December</v>
      </c>
      <c r="B174" s="36" t="str">
        <f t="shared" si="6"/>
        <v>December 8, 2026</v>
      </c>
      <c r="C174" s="36" t="str" cm="1">
        <f t="array" ref="C174">_xlfn.IFS(F174="CO","Central Office",F174="NC","North Central",F174="NE","North East",F174="NW","North West",F174="SE","South East",F174="SW","South West")</f>
        <v>North East</v>
      </c>
      <c r="E174" t="s">
        <v>555</v>
      </c>
      <c r="F174" t="s">
        <v>57</v>
      </c>
      <c r="G174" t="s">
        <v>33</v>
      </c>
      <c r="H174" t="s">
        <v>157</v>
      </c>
      <c r="I174" s="37" t="s">
        <v>556</v>
      </c>
      <c r="J174" t="s">
        <v>60</v>
      </c>
      <c r="K174" t="s">
        <v>26</v>
      </c>
      <c r="L174">
        <v>12100</v>
      </c>
      <c r="M174">
        <v>1500</v>
      </c>
      <c r="N174">
        <v>0</v>
      </c>
      <c r="O174">
        <v>65</v>
      </c>
      <c r="P174">
        <v>0</v>
      </c>
      <c r="Q174">
        <v>80700</v>
      </c>
      <c r="R174">
        <v>0</v>
      </c>
      <c r="S174">
        <v>171000</v>
      </c>
    </row>
    <row r="175" spans="1:19">
      <c r="A175" s="41" t="str">
        <f t="shared" si="5"/>
        <v>December</v>
      </c>
      <c r="B175" s="36" t="str">
        <f t="shared" si="6"/>
        <v>December 8, 2026</v>
      </c>
      <c r="C175" s="36" t="str" cm="1">
        <f t="array" ref="C175">_xlfn.IFS(F175="CO","Central Office",F175="NC","North Central",F175="NE","North East",F175="NW","North West",F175="SE","South East",F175="SW","South West")</f>
        <v>North East</v>
      </c>
      <c r="E175" t="s">
        <v>557</v>
      </c>
      <c r="F175" t="s">
        <v>57</v>
      </c>
      <c r="G175" t="s">
        <v>31</v>
      </c>
      <c r="H175" t="s">
        <v>140</v>
      </c>
      <c r="I175" s="37" t="s">
        <v>558</v>
      </c>
      <c r="J175" t="s">
        <v>54</v>
      </c>
      <c r="K175" t="s">
        <v>64</v>
      </c>
      <c r="L175">
        <v>137</v>
      </c>
      <c r="M175">
        <v>0</v>
      </c>
      <c r="N175">
        <v>805</v>
      </c>
      <c r="O175">
        <v>1261</v>
      </c>
      <c r="P175">
        <v>0</v>
      </c>
      <c r="Q175">
        <v>0</v>
      </c>
      <c r="R175">
        <v>0</v>
      </c>
      <c r="S175">
        <v>5271</v>
      </c>
    </row>
    <row r="176" spans="1:19">
      <c r="A176" s="41" t="str">
        <f t="shared" si="5"/>
        <v>December</v>
      </c>
      <c r="B176" s="36" t="str">
        <f t="shared" si="6"/>
        <v>December 8, 2026</v>
      </c>
      <c r="C176" s="36" t="str" cm="1">
        <f t="array" ref="C176">_xlfn.IFS(F176="CO","Central Office",F176="NC","North Central",F176="NE","North East",F176="NW","North West",F176="SE","South East",F176="SW","South West")</f>
        <v>North East</v>
      </c>
      <c r="E176" t="s">
        <v>559</v>
      </c>
      <c r="F176" t="s">
        <v>57</v>
      </c>
      <c r="G176" t="s">
        <v>30</v>
      </c>
      <c r="H176" t="s">
        <v>104</v>
      </c>
      <c r="I176" s="37" t="s">
        <v>560</v>
      </c>
      <c r="J176" t="s">
        <v>54</v>
      </c>
      <c r="K176" t="s">
        <v>64</v>
      </c>
      <c r="L176">
        <v>140</v>
      </c>
      <c r="M176">
        <v>0</v>
      </c>
      <c r="N176">
        <v>121</v>
      </c>
      <c r="O176">
        <v>340</v>
      </c>
      <c r="P176">
        <v>1152</v>
      </c>
      <c r="Q176">
        <v>0</v>
      </c>
      <c r="R176">
        <v>0</v>
      </c>
      <c r="S176">
        <v>0</v>
      </c>
    </row>
    <row r="177" spans="1:19">
      <c r="A177" s="41" t="str">
        <f t="shared" si="5"/>
        <v>December</v>
      </c>
      <c r="B177" s="36" t="str">
        <f t="shared" si="6"/>
        <v>December 8, 2026</v>
      </c>
      <c r="C177" s="36" t="str" cm="1">
        <f t="array" ref="C177">_xlfn.IFS(F177="CO","Central Office",F177="NC","North Central",F177="NE","North East",F177="NW","North West",F177="SE","South East",F177="SW","South West")</f>
        <v>South East</v>
      </c>
      <c r="E177" t="s">
        <v>561</v>
      </c>
      <c r="F177" t="s">
        <v>55</v>
      </c>
      <c r="G177" t="s">
        <v>30</v>
      </c>
      <c r="H177" t="s">
        <v>104</v>
      </c>
      <c r="I177" s="37" t="s">
        <v>562</v>
      </c>
      <c r="J177" t="s">
        <v>54</v>
      </c>
      <c r="K177" t="s">
        <v>64</v>
      </c>
      <c r="L177">
        <v>70</v>
      </c>
      <c r="M177">
        <v>0</v>
      </c>
      <c r="N177">
        <v>150</v>
      </c>
      <c r="O177">
        <v>200</v>
      </c>
      <c r="P177">
        <v>1480</v>
      </c>
      <c r="Q177">
        <v>0</v>
      </c>
      <c r="R177">
        <v>0</v>
      </c>
      <c r="S177">
        <v>500</v>
      </c>
    </row>
    <row r="178" spans="1:19">
      <c r="A178" s="41" t="str">
        <f t="shared" si="5"/>
        <v>December</v>
      </c>
      <c r="B178" s="36" t="str">
        <f t="shared" si="6"/>
        <v>December 8, 2026</v>
      </c>
      <c r="C178" s="36" t="str" cm="1">
        <f t="array" ref="C178">_xlfn.IFS(F178="CO","Central Office",F178="NC","North Central",F178="NE","North East",F178="NW","North West",F178="SE","South East",F178="SW","South West")</f>
        <v>South East</v>
      </c>
      <c r="E178" t="s">
        <v>563</v>
      </c>
      <c r="F178" t="s">
        <v>55</v>
      </c>
      <c r="G178" t="s">
        <v>30</v>
      </c>
      <c r="H178" t="s">
        <v>104</v>
      </c>
      <c r="I178" s="37" t="s">
        <v>564</v>
      </c>
      <c r="J178" t="s">
        <v>54</v>
      </c>
      <c r="K178" t="s">
        <v>64</v>
      </c>
      <c r="L178">
        <v>303</v>
      </c>
      <c r="M178">
        <v>7</v>
      </c>
      <c r="N178">
        <v>803</v>
      </c>
      <c r="O178">
        <v>1170</v>
      </c>
      <c r="P178">
        <v>5138</v>
      </c>
      <c r="Q178">
        <v>42</v>
      </c>
      <c r="R178">
        <v>0</v>
      </c>
      <c r="S178">
        <v>2358</v>
      </c>
    </row>
    <row r="179" spans="1:19">
      <c r="A179" s="41" t="str">
        <f t="shared" si="5"/>
        <v>December</v>
      </c>
      <c r="B179" s="36" t="str">
        <f t="shared" si="6"/>
        <v>December 8, 2026</v>
      </c>
      <c r="C179" s="36" t="str" cm="1">
        <f t="array" ref="C179">_xlfn.IFS(F179="CO","Central Office",F179="NC","North Central",F179="NE","North East",F179="NW","North West",F179="SE","South East",F179="SW","South West")</f>
        <v>North East</v>
      </c>
      <c r="E179" t="s">
        <v>565</v>
      </c>
      <c r="F179" t="s">
        <v>57</v>
      </c>
      <c r="G179" t="s">
        <v>31</v>
      </c>
      <c r="H179" t="s">
        <v>126</v>
      </c>
      <c r="I179" s="37" t="s">
        <v>566</v>
      </c>
      <c r="J179" t="s">
        <v>66</v>
      </c>
      <c r="K179" t="s">
        <v>64</v>
      </c>
      <c r="L179">
        <v>5500</v>
      </c>
      <c r="M179">
        <v>11850</v>
      </c>
      <c r="N179">
        <v>33500</v>
      </c>
      <c r="O179">
        <v>36000</v>
      </c>
      <c r="P179">
        <v>0</v>
      </c>
      <c r="Q179">
        <v>0</v>
      </c>
      <c r="R179">
        <v>0</v>
      </c>
      <c r="S179">
        <v>30000</v>
      </c>
    </row>
    <row r="180" spans="1:19">
      <c r="A180" s="41" t="str">
        <f t="shared" si="5"/>
        <v>December</v>
      </c>
      <c r="B180" s="36" t="str">
        <f t="shared" si="6"/>
        <v>December 8, 2026</v>
      </c>
      <c r="C180" s="36" t="str" cm="1">
        <f t="array" ref="C180">_xlfn.IFS(F180="CO","Central Office",F180="NC","North Central",F180="NE","North East",F180="NW","North West",F180="SE","South East",F180="SW","South West")</f>
        <v>South West</v>
      </c>
      <c r="E180" t="s">
        <v>567</v>
      </c>
      <c r="F180" t="s">
        <v>65</v>
      </c>
      <c r="G180" t="s">
        <v>31</v>
      </c>
      <c r="H180" t="s">
        <v>568</v>
      </c>
      <c r="I180" s="37" t="s">
        <v>569</v>
      </c>
      <c r="J180" t="s">
        <v>54</v>
      </c>
      <c r="K180" t="s">
        <v>64</v>
      </c>
      <c r="L180">
        <v>205</v>
      </c>
      <c r="M180">
        <v>75</v>
      </c>
      <c r="N180">
        <v>639</v>
      </c>
      <c r="O180">
        <v>980</v>
      </c>
      <c r="P180">
        <v>2040</v>
      </c>
      <c r="Q180">
        <v>0</v>
      </c>
      <c r="R180">
        <v>0</v>
      </c>
      <c r="S180">
        <v>0</v>
      </c>
    </row>
    <row r="181" spans="1:19">
      <c r="A181" s="41" t="str">
        <f t="shared" si="5"/>
        <v>December</v>
      </c>
      <c r="B181" s="36" t="str">
        <f t="shared" si="6"/>
        <v>December 8, 2026</v>
      </c>
      <c r="C181" s="36" t="str" cm="1">
        <f t="array" ref="C181">_xlfn.IFS(F181="CO","Central Office",F181="NC","North Central",F181="NE","North East",F181="NW","North West",F181="SE","South East",F181="SW","South West")</f>
        <v>South West</v>
      </c>
      <c r="E181" t="s">
        <v>570</v>
      </c>
      <c r="F181" t="s">
        <v>65</v>
      </c>
      <c r="G181" t="s">
        <v>33</v>
      </c>
      <c r="H181" t="s">
        <v>215</v>
      </c>
      <c r="I181" s="37" t="s">
        <v>571</v>
      </c>
      <c r="J181" t="s">
        <v>67</v>
      </c>
      <c r="K181" t="s">
        <v>26</v>
      </c>
      <c r="L181">
        <v>16039</v>
      </c>
      <c r="M181">
        <v>0</v>
      </c>
      <c r="N181">
        <v>0</v>
      </c>
      <c r="O181">
        <v>1223</v>
      </c>
      <c r="P181">
        <v>0</v>
      </c>
      <c r="Q181">
        <v>71619</v>
      </c>
      <c r="R181">
        <v>0</v>
      </c>
      <c r="S181">
        <v>105315</v>
      </c>
    </row>
    <row r="182" spans="1:19">
      <c r="A182" s="41" t="str">
        <f t="shared" si="5"/>
        <v>December</v>
      </c>
      <c r="B182" s="36" t="str">
        <f t="shared" si="6"/>
        <v>December 8, 2026</v>
      </c>
      <c r="C182" s="36" t="str" cm="1">
        <f t="array" ref="C182">_xlfn.IFS(F182="CO","Central Office",F182="NC","North Central",F182="NE","North East",F182="NW","North West",F182="SE","South East",F182="SW","South West")</f>
        <v>South West</v>
      </c>
      <c r="E182" t="s">
        <v>572</v>
      </c>
      <c r="F182" t="s">
        <v>65</v>
      </c>
      <c r="G182" t="s">
        <v>33</v>
      </c>
      <c r="H182" t="s">
        <v>215</v>
      </c>
      <c r="I182" s="37" t="s">
        <v>573</v>
      </c>
      <c r="J182" t="s">
        <v>67</v>
      </c>
      <c r="K182" t="s">
        <v>26</v>
      </c>
      <c r="L182">
        <v>4905</v>
      </c>
      <c r="M182">
        <v>20</v>
      </c>
      <c r="N182">
        <v>990</v>
      </c>
      <c r="O182">
        <v>1820</v>
      </c>
      <c r="P182">
        <v>0</v>
      </c>
      <c r="Q182">
        <v>0</v>
      </c>
      <c r="R182">
        <v>0</v>
      </c>
      <c r="S182">
        <v>15127</v>
      </c>
    </row>
    <row r="183" spans="1:19">
      <c r="A183" s="41" t="str">
        <f t="shared" si="5"/>
        <v>December</v>
      </c>
      <c r="B183" s="36" t="str">
        <f t="shared" si="6"/>
        <v>December 8, 2026</v>
      </c>
      <c r="C183" s="36" t="str" cm="1">
        <f t="array" ref="C183">_xlfn.IFS(F183="CO","Central Office",F183="NC","North Central",F183="NE","North East",F183="NW","North West",F183="SE","South East",F183="SW","South West")</f>
        <v>South West</v>
      </c>
      <c r="E183" t="s">
        <v>574</v>
      </c>
      <c r="F183" t="s">
        <v>65</v>
      </c>
      <c r="G183" t="s">
        <v>31</v>
      </c>
      <c r="H183" t="s">
        <v>131</v>
      </c>
      <c r="I183" s="37" t="s">
        <v>575</v>
      </c>
      <c r="J183" t="s">
        <v>54</v>
      </c>
      <c r="K183" t="s">
        <v>64</v>
      </c>
      <c r="L183">
        <v>240</v>
      </c>
      <c r="M183">
        <v>0</v>
      </c>
      <c r="N183">
        <v>1082</v>
      </c>
      <c r="O183">
        <v>760</v>
      </c>
      <c r="P183">
        <v>1200</v>
      </c>
      <c r="Q183">
        <v>0</v>
      </c>
      <c r="R183">
        <v>0</v>
      </c>
      <c r="S183">
        <v>0</v>
      </c>
    </row>
    <row r="184" spans="1:19">
      <c r="A184" s="41" t="str">
        <f t="shared" si="5"/>
        <v>December</v>
      </c>
      <c r="B184" s="36" t="str">
        <f t="shared" si="6"/>
        <v>December 8, 2026</v>
      </c>
      <c r="C184" s="36" t="str" cm="1">
        <f t="array" ref="C184">_xlfn.IFS(F184="CO","Central Office",F184="NC","North Central",F184="NE","North East",F184="NW","North West",F184="SE","South East",F184="SW","South West")</f>
        <v>South West</v>
      </c>
      <c r="E184" t="s">
        <v>576</v>
      </c>
      <c r="F184" t="s">
        <v>65</v>
      </c>
      <c r="G184" t="s">
        <v>31</v>
      </c>
      <c r="H184" t="s">
        <v>577</v>
      </c>
      <c r="I184" s="37" t="s">
        <v>578</v>
      </c>
      <c r="J184" t="s">
        <v>54</v>
      </c>
      <c r="K184" t="s">
        <v>64</v>
      </c>
      <c r="L184">
        <v>187</v>
      </c>
      <c r="M184">
        <v>0</v>
      </c>
      <c r="N184">
        <v>355</v>
      </c>
      <c r="O184">
        <v>780</v>
      </c>
      <c r="P184">
        <v>6698</v>
      </c>
      <c r="Q184">
        <v>0</v>
      </c>
      <c r="R184">
        <v>0</v>
      </c>
      <c r="S184">
        <v>1620</v>
      </c>
    </row>
    <row r="185" spans="1:19">
      <c r="A185" s="41" t="str">
        <f t="shared" si="5"/>
        <v>December</v>
      </c>
      <c r="B185" s="36" t="str">
        <f t="shared" si="6"/>
        <v>December 8, 2026</v>
      </c>
      <c r="C185" s="36" t="str" cm="1">
        <f t="array" ref="C185">_xlfn.IFS(F185="CO","Central Office",F185="NC","North Central",F185="NE","North East",F185="NW","North West",F185="SE","South East",F185="SW","South West")</f>
        <v>South West</v>
      </c>
      <c r="E185" t="s">
        <v>579</v>
      </c>
      <c r="F185" t="s">
        <v>65</v>
      </c>
      <c r="G185" t="s">
        <v>30</v>
      </c>
      <c r="H185" t="s">
        <v>104</v>
      </c>
      <c r="I185" s="37" t="s">
        <v>580</v>
      </c>
      <c r="J185" t="s">
        <v>54</v>
      </c>
      <c r="K185" t="s">
        <v>64</v>
      </c>
      <c r="L185">
        <v>54</v>
      </c>
      <c r="M185">
        <v>0</v>
      </c>
      <c r="N185">
        <v>90</v>
      </c>
      <c r="O185">
        <v>152</v>
      </c>
      <c r="P185">
        <v>1393</v>
      </c>
      <c r="Q185">
        <v>0</v>
      </c>
      <c r="R185">
        <v>0</v>
      </c>
      <c r="S185">
        <v>0</v>
      </c>
    </row>
    <row r="186" spans="1:19">
      <c r="A186" s="41" t="str">
        <f t="shared" si="5"/>
        <v>December</v>
      </c>
      <c r="B186" s="36" t="str">
        <f t="shared" si="6"/>
        <v>December 8, 2026</v>
      </c>
      <c r="C186" s="36" t="str" cm="1">
        <f t="array" ref="C186">_xlfn.IFS(F186="CO","Central Office",F186="NC","North Central",F186="NE","North East",F186="NW","North West",F186="SE","South East",F186="SW","South West")</f>
        <v>South West</v>
      </c>
      <c r="E186" t="s">
        <v>581</v>
      </c>
      <c r="F186" t="s">
        <v>65</v>
      </c>
      <c r="G186" t="s">
        <v>33</v>
      </c>
      <c r="H186" t="s">
        <v>210</v>
      </c>
      <c r="I186" s="37" t="s">
        <v>582</v>
      </c>
      <c r="J186" t="s">
        <v>67</v>
      </c>
      <c r="K186" t="s">
        <v>26</v>
      </c>
      <c r="L186">
        <v>25010</v>
      </c>
      <c r="M186">
        <v>0</v>
      </c>
      <c r="N186">
        <v>5636</v>
      </c>
      <c r="O186">
        <v>17766</v>
      </c>
      <c r="P186">
        <v>0</v>
      </c>
      <c r="Q186">
        <v>147455</v>
      </c>
      <c r="R186">
        <v>0</v>
      </c>
      <c r="S186">
        <v>319832</v>
      </c>
    </row>
    <row r="187" spans="1:19">
      <c r="A187" s="41" t="str">
        <f t="shared" si="5"/>
        <v>December</v>
      </c>
      <c r="B187" s="36" t="str">
        <f t="shared" si="6"/>
        <v>December 8, 2026</v>
      </c>
      <c r="C187" s="36" t="str" cm="1">
        <f t="array" ref="C187">_xlfn.IFS(F187="CO","Central Office",F187="NC","North Central",F187="NE","North East",F187="NW","North West",F187="SE","South East",F187="SW","South West")</f>
        <v>South West</v>
      </c>
      <c r="E187" t="s">
        <v>583</v>
      </c>
      <c r="F187" t="s">
        <v>65</v>
      </c>
      <c r="G187" t="s">
        <v>33</v>
      </c>
      <c r="H187" t="s">
        <v>210</v>
      </c>
      <c r="I187" s="37" t="s">
        <v>582</v>
      </c>
      <c r="J187" t="s">
        <v>66</v>
      </c>
      <c r="K187" t="s">
        <v>26</v>
      </c>
      <c r="L187">
        <v>2460</v>
      </c>
      <c r="M187">
        <v>0</v>
      </c>
      <c r="N187">
        <v>48500</v>
      </c>
      <c r="O187">
        <v>6640</v>
      </c>
      <c r="P187">
        <v>0</v>
      </c>
      <c r="Q187">
        <v>1800</v>
      </c>
      <c r="R187">
        <v>0</v>
      </c>
      <c r="S187">
        <v>19320</v>
      </c>
    </row>
    <row r="188" spans="1:19">
      <c r="A188" s="41" t="str">
        <f t="shared" si="5"/>
        <v>December</v>
      </c>
      <c r="B188" s="36" t="str">
        <f t="shared" si="6"/>
        <v>December 8, 2026</v>
      </c>
      <c r="C188" s="36" t="str" cm="1">
        <f t="array" ref="C188">_xlfn.IFS(F188="CO","Central Office",F188="NC","North Central",F188="NE","North East",F188="NW","North West",F188="SE","South East",F188="SW","South West")</f>
        <v>South West</v>
      </c>
      <c r="E188" t="s">
        <v>391</v>
      </c>
      <c r="F188" t="s">
        <v>65</v>
      </c>
      <c r="G188" t="s">
        <v>35</v>
      </c>
      <c r="H188" t="s">
        <v>101</v>
      </c>
      <c r="I188" s="37" t="s">
        <v>37</v>
      </c>
      <c r="J188" t="s">
        <v>66</v>
      </c>
      <c r="K188" t="s">
        <v>63</v>
      </c>
      <c r="L188">
        <v>4909</v>
      </c>
      <c r="M188">
        <v>45924</v>
      </c>
      <c r="N188">
        <v>74232</v>
      </c>
      <c r="O188">
        <v>92565</v>
      </c>
      <c r="P188">
        <v>0</v>
      </c>
      <c r="Q188">
        <v>0</v>
      </c>
      <c r="R188">
        <v>0</v>
      </c>
      <c r="S188">
        <v>56170</v>
      </c>
    </row>
    <row r="189" spans="1:19">
      <c r="A189" s="41" t="str">
        <f t="shared" si="5"/>
        <v>December</v>
      </c>
      <c r="B189" s="36" t="str">
        <f t="shared" si="6"/>
        <v>December 8, 2026</v>
      </c>
      <c r="C189" s="36" t="str" cm="1">
        <f t="array" ref="C189">_xlfn.IFS(F189="CO","Central Office",F189="NC","North Central",F189="NE","North East",F189="NW","North West",F189="SE","South East",F189="SW","South West")</f>
        <v>South West</v>
      </c>
      <c r="E189" t="s">
        <v>587</v>
      </c>
      <c r="F189" t="s">
        <v>65</v>
      </c>
      <c r="G189" t="s">
        <v>33</v>
      </c>
      <c r="H189" t="s">
        <v>130</v>
      </c>
      <c r="I189" s="37" t="s">
        <v>588</v>
      </c>
      <c r="J189" t="s">
        <v>62</v>
      </c>
      <c r="K189" t="s">
        <v>26</v>
      </c>
      <c r="L189">
        <v>340</v>
      </c>
      <c r="M189">
        <v>115</v>
      </c>
      <c r="N189">
        <v>1700</v>
      </c>
      <c r="O189">
        <v>1950</v>
      </c>
      <c r="P189">
        <v>68100</v>
      </c>
      <c r="Q189">
        <v>0</v>
      </c>
      <c r="R189">
        <v>0</v>
      </c>
      <c r="S189">
        <v>12500</v>
      </c>
    </row>
    <row r="190" spans="1:19">
      <c r="A190" s="41" t="str">
        <f t="shared" si="5"/>
        <v>December</v>
      </c>
      <c r="B190" s="36" t="str">
        <f t="shared" si="6"/>
        <v>December 8, 2026</v>
      </c>
      <c r="C190" s="36" t="str" cm="1">
        <f t="array" ref="C190">_xlfn.IFS(F190="CO","Central Office",F190="NC","North Central",F190="NE","North East",F190="NW","North West",F190="SE","South East",F190="SW","South West")</f>
        <v>South West</v>
      </c>
      <c r="E190" t="s">
        <v>589</v>
      </c>
      <c r="F190" t="s">
        <v>65</v>
      </c>
      <c r="G190" t="s">
        <v>30</v>
      </c>
      <c r="H190" t="s">
        <v>104</v>
      </c>
      <c r="I190" s="37" t="s">
        <v>590</v>
      </c>
      <c r="J190" t="s">
        <v>56</v>
      </c>
      <c r="K190" t="s">
        <v>64</v>
      </c>
      <c r="L190">
        <v>66</v>
      </c>
      <c r="M190">
        <v>0</v>
      </c>
      <c r="N190">
        <v>0</v>
      </c>
      <c r="O190">
        <v>96</v>
      </c>
      <c r="P190">
        <v>0</v>
      </c>
      <c r="Q190">
        <v>0</v>
      </c>
      <c r="R190">
        <v>0</v>
      </c>
      <c r="S190">
        <v>3364</v>
      </c>
    </row>
    <row r="191" spans="1:19">
      <c r="A191" s="41" t="str">
        <f t="shared" si="5"/>
        <v>December</v>
      </c>
      <c r="B191" s="36" t="str">
        <f t="shared" si="6"/>
        <v>December 8, 2026</v>
      </c>
      <c r="C191" s="36" t="str" cm="1">
        <f t="array" ref="C191">_xlfn.IFS(F191="CO","Central Office",F191="NC","North Central",F191="NE","North East",F191="NW","North West",F191="SE","South East",F191="SW","South West")</f>
        <v>South West</v>
      </c>
      <c r="E191" t="s">
        <v>929</v>
      </c>
      <c r="F191" t="s">
        <v>65</v>
      </c>
      <c r="G191" t="s">
        <v>33</v>
      </c>
      <c r="H191" t="s">
        <v>144</v>
      </c>
      <c r="I191" s="37" t="s">
        <v>930</v>
      </c>
      <c r="J191" t="s">
        <v>67</v>
      </c>
      <c r="K191" t="s">
        <v>26</v>
      </c>
      <c r="L191">
        <v>6220</v>
      </c>
      <c r="M191">
        <v>0</v>
      </c>
      <c r="N191">
        <v>9910</v>
      </c>
      <c r="O191">
        <v>13280</v>
      </c>
      <c r="P191">
        <v>0</v>
      </c>
      <c r="Q191">
        <v>0</v>
      </c>
      <c r="R191">
        <v>0</v>
      </c>
      <c r="S191">
        <v>2885</v>
      </c>
    </row>
    <row r="192" spans="1:19">
      <c r="A192" s="41" t="str">
        <f t="shared" si="5"/>
        <v>December</v>
      </c>
      <c r="B192" s="36" t="str">
        <f t="shared" si="6"/>
        <v>December 8, 2026</v>
      </c>
      <c r="C192" s="36" t="str" cm="1">
        <f t="array" ref="C192">_xlfn.IFS(F192="CO","Central Office",F192="NC","North Central",F192="NE","North East",F192="NW","North West",F192="SE","South East",F192="SW","South West")</f>
        <v>North Central</v>
      </c>
      <c r="E192" t="s">
        <v>199</v>
      </c>
      <c r="F192" t="s">
        <v>61</v>
      </c>
      <c r="G192" t="s">
        <v>31</v>
      </c>
      <c r="H192" t="s">
        <v>143</v>
      </c>
      <c r="I192" s="37" t="s">
        <v>200</v>
      </c>
      <c r="J192" t="s">
        <v>54</v>
      </c>
      <c r="K192" t="s">
        <v>64</v>
      </c>
      <c r="L192">
        <v>386</v>
      </c>
      <c r="M192">
        <v>0</v>
      </c>
      <c r="N192">
        <v>1269</v>
      </c>
      <c r="O192">
        <v>714</v>
      </c>
      <c r="P192">
        <v>6180</v>
      </c>
      <c r="Q192">
        <v>0</v>
      </c>
      <c r="R192">
        <v>0</v>
      </c>
      <c r="S192">
        <v>2366</v>
      </c>
    </row>
    <row r="193" spans="1:19">
      <c r="A193" s="41" t="str">
        <f t="shared" si="5"/>
        <v>December</v>
      </c>
      <c r="B193" s="36" t="str">
        <f t="shared" si="6"/>
        <v>December 8, 2026</v>
      </c>
      <c r="C193" s="36" t="str" cm="1">
        <f t="array" ref="C193">_xlfn.IFS(F193="CO","Central Office",F193="NC","North Central",F193="NE","North East",F193="NW","North West",F193="SE","South East",F193="SW","South West")</f>
        <v>North Central</v>
      </c>
      <c r="E193" t="s">
        <v>467</v>
      </c>
      <c r="F193" t="s">
        <v>61</v>
      </c>
      <c r="G193" t="s">
        <v>30</v>
      </c>
      <c r="H193" t="s">
        <v>104</v>
      </c>
      <c r="I193" s="37" t="s">
        <v>468</v>
      </c>
      <c r="J193" t="s">
        <v>54</v>
      </c>
      <c r="K193" t="s">
        <v>64</v>
      </c>
      <c r="L193">
        <v>70</v>
      </c>
      <c r="M193">
        <v>0</v>
      </c>
      <c r="N193">
        <v>224</v>
      </c>
      <c r="O193">
        <v>220</v>
      </c>
      <c r="P193">
        <v>2187</v>
      </c>
      <c r="Q193">
        <v>0</v>
      </c>
      <c r="R193">
        <v>0</v>
      </c>
      <c r="S193">
        <v>0</v>
      </c>
    </row>
    <row r="194" spans="1:19">
      <c r="A194" s="41" t="str">
        <f t="shared" si="5"/>
        <v>December</v>
      </c>
      <c r="B194" s="36" t="str">
        <f t="shared" si="6"/>
        <v>December 8, 2026</v>
      </c>
      <c r="C194" s="36" t="str" cm="1">
        <f t="array" ref="C194">_xlfn.IFS(F194="CO","Central Office",F194="NC","North Central",F194="NE","North East",F194="NW","North West",F194="SE","South East",F194="SW","South West")</f>
        <v>North Central</v>
      </c>
      <c r="E194" t="s">
        <v>469</v>
      </c>
      <c r="F194" t="s">
        <v>61</v>
      </c>
      <c r="G194" t="s">
        <v>30</v>
      </c>
      <c r="H194" t="s">
        <v>104</v>
      </c>
      <c r="I194" s="37" t="s">
        <v>470</v>
      </c>
      <c r="J194" t="s">
        <v>54</v>
      </c>
      <c r="K194" t="s">
        <v>64</v>
      </c>
      <c r="L194">
        <v>105</v>
      </c>
      <c r="M194">
        <v>0</v>
      </c>
      <c r="N194">
        <v>273</v>
      </c>
      <c r="O194">
        <v>380</v>
      </c>
      <c r="P194">
        <v>1269</v>
      </c>
      <c r="Q194">
        <v>0</v>
      </c>
      <c r="R194">
        <v>0</v>
      </c>
      <c r="S194">
        <v>0</v>
      </c>
    </row>
    <row r="195" spans="1:19">
      <c r="A195" s="41" t="str">
        <f t="shared" ref="A195:A258" si="7">LEFT(B195,FIND(" ",B195)-1)</f>
        <v>December</v>
      </c>
      <c r="B195" s="36" t="str">
        <f t="shared" ref="B195:B258" si="8">IF(D195="",B194,D195)</f>
        <v>December 8, 2026</v>
      </c>
      <c r="C195" s="36" t="str" cm="1">
        <f t="array" ref="C195">_xlfn.IFS(F195="CO","Central Office",F195="NC","North Central",F195="NE","North East",F195="NW","North West",F195="SE","South East",F195="SW","South West")</f>
        <v>North Central</v>
      </c>
      <c r="E195" t="s">
        <v>594</v>
      </c>
      <c r="F195" t="s">
        <v>61</v>
      </c>
      <c r="G195" t="s">
        <v>31</v>
      </c>
      <c r="H195" t="s">
        <v>128</v>
      </c>
      <c r="I195" s="37" t="s">
        <v>595</v>
      </c>
      <c r="J195" t="s">
        <v>54</v>
      </c>
      <c r="K195" t="s">
        <v>64</v>
      </c>
      <c r="L195">
        <v>467</v>
      </c>
      <c r="M195">
        <v>0</v>
      </c>
      <c r="N195">
        <v>1133</v>
      </c>
      <c r="O195">
        <v>1601</v>
      </c>
      <c r="P195">
        <v>2740</v>
      </c>
      <c r="Q195">
        <v>0</v>
      </c>
      <c r="R195">
        <v>0</v>
      </c>
      <c r="S195">
        <v>2200</v>
      </c>
    </row>
    <row r="196" spans="1:19">
      <c r="A196" s="41" t="str">
        <f t="shared" si="7"/>
        <v>December</v>
      </c>
      <c r="B196" s="36" t="str">
        <f t="shared" si="8"/>
        <v>December 8, 2026</v>
      </c>
      <c r="C196" s="36" t="str" cm="1">
        <f t="array" ref="C196">_xlfn.IFS(F196="CO","Central Office",F196="NC","North Central",F196="NE","North East",F196="NW","North West",F196="SE","South East",F196="SW","South West")</f>
        <v>North West</v>
      </c>
      <c r="E196" t="s">
        <v>596</v>
      </c>
      <c r="F196" t="s">
        <v>53</v>
      </c>
      <c r="G196" t="s">
        <v>35</v>
      </c>
      <c r="H196" t="s">
        <v>124</v>
      </c>
      <c r="I196" s="37" t="s">
        <v>297</v>
      </c>
      <c r="J196" t="s">
        <v>62</v>
      </c>
      <c r="K196" t="s">
        <v>26</v>
      </c>
      <c r="L196">
        <v>300</v>
      </c>
      <c r="M196">
        <v>210</v>
      </c>
      <c r="N196">
        <v>0</v>
      </c>
      <c r="O196">
        <v>1500</v>
      </c>
      <c r="P196">
        <v>0</v>
      </c>
      <c r="Q196">
        <v>0</v>
      </c>
      <c r="R196">
        <v>0</v>
      </c>
      <c r="S196">
        <v>9734</v>
      </c>
    </row>
    <row r="197" spans="1:19">
      <c r="A197" s="41" t="str">
        <f t="shared" si="7"/>
        <v>December</v>
      </c>
      <c r="B197" s="36" t="str">
        <f t="shared" si="8"/>
        <v>December 8, 2026</v>
      </c>
      <c r="C197" s="36" t="str" cm="1">
        <f t="array" ref="C197">_xlfn.IFS(F197="CO","Central Office",F197="NC","North Central",F197="NE","North East",F197="NW","North West",F197="SE","South East",F197="SW","South West")</f>
        <v>North West</v>
      </c>
      <c r="E197" t="s">
        <v>492</v>
      </c>
      <c r="F197" t="s">
        <v>53</v>
      </c>
      <c r="G197" t="s">
        <v>33</v>
      </c>
      <c r="H197" t="s">
        <v>493</v>
      </c>
      <c r="I197" s="37" t="s">
        <v>494</v>
      </c>
      <c r="J197" t="s">
        <v>60</v>
      </c>
      <c r="K197" t="s">
        <v>26</v>
      </c>
      <c r="L197">
        <v>9984</v>
      </c>
      <c r="M197">
        <v>0</v>
      </c>
      <c r="N197">
        <v>1511</v>
      </c>
      <c r="O197">
        <v>2448</v>
      </c>
      <c r="P197">
        <v>0</v>
      </c>
      <c r="Q197">
        <v>43998</v>
      </c>
      <c r="R197">
        <v>0</v>
      </c>
      <c r="S197">
        <v>28493</v>
      </c>
    </row>
    <row r="198" spans="1:19">
      <c r="A198" s="41" t="str">
        <f t="shared" si="7"/>
        <v>December</v>
      </c>
      <c r="B198" s="36" t="str">
        <f t="shared" si="8"/>
        <v>December 8, 2026</v>
      </c>
      <c r="C198" s="36" t="str" cm="1">
        <f t="array" ref="C198">_xlfn.IFS(F198="CO","Central Office",F198="NC","North Central",F198="NE","North East",F198="NW","North West",F198="SE","South East",F198="SW","South West")</f>
        <v>North West</v>
      </c>
      <c r="E198" t="s">
        <v>495</v>
      </c>
      <c r="F198" t="s">
        <v>53</v>
      </c>
      <c r="G198" t="s">
        <v>33</v>
      </c>
      <c r="H198" t="s">
        <v>493</v>
      </c>
      <c r="I198" s="37" t="s">
        <v>494</v>
      </c>
      <c r="J198" t="s">
        <v>56</v>
      </c>
      <c r="K198" t="s">
        <v>26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>
      <c r="A199" s="41" t="str">
        <f t="shared" si="7"/>
        <v>December</v>
      </c>
      <c r="B199" s="36" t="str">
        <f t="shared" si="8"/>
        <v>December 8, 2026</v>
      </c>
      <c r="C199" s="36" t="str" cm="1">
        <f t="array" ref="C199">_xlfn.IFS(F199="CO","Central Office",F199="NC","North Central",F199="NE","North East",F199="NW","North West",F199="SE","South East",F199="SW","South West")</f>
        <v>North West</v>
      </c>
      <c r="E199" t="s">
        <v>597</v>
      </c>
      <c r="F199" t="s">
        <v>53</v>
      </c>
      <c r="G199" t="s">
        <v>31</v>
      </c>
      <c r="H199" t="s">
        <v>226</v>
      </c>
      <c r="I199" s="37" t="s">
        <v>598</v>
      </c>
      <c r="J199" t="s">
        <v>54</v>
      </c>
      <c r="K199" t="s">
        <v>64</v>
      </c>
      <c r="L199">
        <v>361</v>
      </c>
      <c r="M199">
        <v>0</v>
      </c>
      <c r="N199">
        <v>3591</v>
      </c>
      <c r="O199">
        <v>1414</v>
      </c>
      <c r="P199">
        <v>3736</v>
      </c>
      <c r="Q199">
        <v>0</v>
      </c>
      <c r="R199">
        <v>0</v>
      </c>
      <c r="S199">
        <v>1525</v>
      </c>
    </row>
    <row r="200" spans="1:19">
      <c r="A200" s="41" t="str">
        <f t="shared" si="7"/>
        <v>December</v>
      </c>
      <c r="B200" s="36" t="str">
        <f t="shared" si="8"/>
        <v>December 8, 2026</v>
      </c>
      <c r="C200" s="36" t="str" cm="1">
        <f t="array" ref="C200">_xlfn.IFS(F200="CO","Central Office",F200="NC","North Central",F200="NE","North East",F200="NW","North West",F200="SE","South East",F200="SW","South West")</f>
        <v>North West</v>
      </c>
      <c r="E200" t="s">
        <v>599</v>
      </c>
      <c r="F200" t="s">
        <v>53</v>
      </c>
      <c r="G200" t="s">
        <v>33</v>
      </c>
      <c r="H200" t="s">
        <v>360</v>
      </c>
      <c r="I200" s="37" t="s">
        <v>600</v>
      </c>
      <c r="J200" t="s">
        <v>202</v>
      </c>
      <c r="K200" t="s">
        <v>26</v>
      </c>
      <c r="L200">
        <v>20990</v>
      </c>
      <c r="M200">
        <v>0</v>
      </c>
      <c r="N200">
        <v>4788</v>
      </c>
      <c r="O200">
        <v>6820</v>
      </c>
      <c r="P200">
        <v>0</v>
      </c>
      <c r="Q200">
        <v>2370</v>
      </c>
      <c r="R200">
        <v>0</v>
      </c>
      <c r="S200">
        <v>319830</v>
      </c>
    </row>
    <row r="201" spans="1:19">
      <c r="A201" s="41" t="str">
        <f t="shared" si="7"/>
        <v>December</v>
      </c>
      <c r="B201" s="36" t="str">
        <f t="shared" si="8"/>
        <v>December 8, 2026</v>
      </c>
      <c r="C201" s="36" t="str" cm="1">
        <f t="array" ref="C201">_xlfn.IFS(F201="CO","Central Office",F201="NC","North Central",F201="NE","North East",F201="NW","North West",F201="SE","South East",F201="SW","South West")</f>
        <v>North West</v>
      </c>
      <c r="E201" t="s">
        <v>601</v>
      </c>
      <c r="F201" t="s">
        <v>53</v>
      </c>
      <c r="G201" t="s">
        <v>33</v>
      </c>
      <c r="H201" t="s">
        <v>109</v>
      </c>
      <c r="I201" s="37" t="s">
        <v>602</v>
      </c>
      <c r="J201" t="s">
        <v>67</v>
      </c>
      <c r="K201" t="s">
        <v>26</v>
      </c>
      <c r="L201">
        <v>7134</v>
      </c>
      <c r="M201">
        <v>13250</v>
      </c>
      <c r="N201">
        <v>37340</v>
      </c>
      <c r="O201">
        <v>19645</v>
      </c>
      <c r="P201">
        <v>0</v>
      </c>
      <c r="Q201">
        <v>0</v>
      </c>
      <c r="R201">
        <v>0</v>
      </c>
      <c r="S201">
        <v>95988</v>
      </c>
    </row>
    <row r="202" spans="1:19">
      <c r="A202" s="41" t="str">
        <f t="shared" si="7"/>
        <v>December</v>
      </c>
      <c r="B202" s="36" t="str">
        <f t="shared" si="8"/>
        <v>December 8, 2026</v>
      </c>
      <c r="C202" s="36" t="str" cm="1">
        <f t="array" ref="C202">_xlfn.IFS(F202="CO","Central Office",F202="NC","North Central",F202="NE","North East",F202="NW","North West",F202="SE","South East",F202="SW","South West")</f>
        <v>North West</v>
      </c>
      <c r="E202" t="s">
        <v>603</v>
      </c>
      <c r="F202" t="s">
        <v>53</v>
      </c>
      <c r="G202" t="s">
        <v>33</v>
      </c>
      <c r="H202" t="s">
        <v>234</v>
      </c>
      <c r="I202" s="37" t="s">
        <v>604</v>
      </c>
      <c r="J202" t="s">
        <v>58</v>
      </c>
      <c r="K202" t="s">
        <v>26</v>
      </c>
      <c r="L202">
        <v>42700</v>
      </c>
      <c r="M202">
        <v>0</v>
      </c>
      <c r="N202">
        <v>3372</v>
      </c>
      <c r="O202">
        <v>4790</v>
      </c>
      <c r="P202">
        <v>0</v>
      </c>
      <c r="Q202">
        <v>247337</v>
      </c>
      <c r="R202">
        <v>0</v>
      </c>
      <c r="S202">
        <v>187146</v>
      </c>
    </row>
    <row r="203" spans="1:19">
      <c r="A203" s="41" t="str">
        <f t="shared" si="7"/>
        <v>December</v>
      </c>
      <c r="B203" s="36" t="str">
        <f t="shared" si="8"/>
        <v>December 8, 2026</v>
      </c>
      <c r="C203" s="36" t="str" cm="1">
        <f t="array" ref="C203">_xlfn.IFS(F203="CO","Central Office",F203="NC","North Central",F203="NE","North East",F203="NW","North West",F203="SE","South East",F203="SW","South West")</f>
        <v>North West</v>
      </c>
      <c r="E203" t="s">
        <v>605</v>
      </c>
      <c r="F203" t="s">
        <v>53</v>
      </c>
      <c r="G203" t="s">
        <v>31</v>
      </c>
      <c r="H203" t="s">
        <v>265</v>
      </c>
      <c r="I203" s="37" t="s">
        <v>606</v>
      </c>
      <c r="J203" t="s">
        <v>67</v>
      </c>
      <c r="K203" t="s">
        <v>64</v>
      </c>
      <c r="L203">
        <v>7000</v>
      </c>
      <c r="M203">
        <v>0</v>
      </c>
      <c r="N203">
        <v>250</v>
      </c>
      <c r="O203">
        <v>7500</v>
      </c>
      <c r="P203">
        <v>0</v>
      </c>
      <c r="Q203">
        <v>60000</v>
      </c>
      <c r="R203">
        <v>0</v>
      </c>
      <c r="S203">
        <v>90000</v>
      </c>
    </row>
    <row r="204" spans="1:19">
      <c r="A204" s="41" t="str">
        <f t="shared" si="7"/>
        <v>December</v>
      </c>
      <c r="B204" s="36" t="str">
        <f t="shared" si="8"/>
        <v>December 8, 2026</v>
      </c>
      <c r="C204" s="36" t="str" cm="1">
        <f t="array" ref="C204">_xlfn.IFS(F204="CO","Central Office",F204="NC","North Central",F204="NE","North East",F204="NW","North West",F204="SE","South East",F204="SW","South West")</f>
        <v>North West</v>
      </c>
      <c r="E204" t="s">
        <v>607</v>
      </c>
      <c r="F204" t="s">
        <v>53</v>
      </c>
      <c r="G204" t="s">
        <v>30</v>
      </c>
      <c r="H204" t="s">
        <v>104</v>
      </c>
      <c r="I204" s="37" t="s">
        <v>608</v>
      </c>
      <c r="J204" t="s">
        <v>54</v>
      </c>
      <c r="K204" t="s">
        <v>64</v>
      </c>
      <c r="L204">
        <v>0</v>
      </c>
      <c r="M204">
        <v>0</v>
      </c>
      <c r="N204">
        <v>840</v>
      </c>
      <c r="O204">
        <v>625</v>
      </c>
      <c r="P204">
        <v>2240</v>
      </c>
      <c r="Q204">
        <v>0</v>
      </c>
      <c r="R204">
        <v>0</v>
      </c>
      <c r="S204">
        <v>0</v>
      </c>
    </row>
    <row r="205" spans="1:19">
      <c r="A205" s="41" t="str">
        <f t="shared" si="7"/>
        <v>December</v>
      </c>
      <c r="B205" s="36" t="str">
        <f t="shared" si="8"/>
        <v>December 8, 2026</v>
      </c>
      <c r="C205" s="36" t="str" cm="1">
        <f t="array" ref="C205">_xlfn.IFS(F205="CO","Central Office",F205="NC","North Central",F205="NE","North East",F205="NW","North West",F205="SE","South East",F205="SW","South West")</f>
        <v>North West</v>
      </c>
      <c r="E205" t="s">
        <v>609</v>
      </c>
      <c r="F205" t="s">
        <v>53</v>
      </c>
      <c r="G205" t="s">
        <v>30</v>
      </c>
      <c r="H205" t="s">
        <v>104</v>
      </c>
      <c r="I205" s="37" t="s">
        <v>610</v>
      </c>
      <c r="J205" t="s">
        <v>54</v>
      </c>
      <c r="K205" t="s">
        <v>64</v>
      </c>
      <c r="L205">
        <v>0</v>
      </c>
      <c r="M205">
        <v>0</v>
      </c>
      <c r="N205">
        <v>110</v>
      </c>
      <c r="O205">
        <v>220</v>
      </c>
      <c r="P205">
        <v>2081</v>
      </c>
      <c r="Q205">
        <v>0</v>
      </c>
      <c r="R205">
        <v>0</v>
      </c>
      <c r="S205">
        <v>0</v>
      </c>
    </row>
    <row r="206" spans="1:19">
      <c r="A206" s="41" t="str">
        <f t="shared" si="7"/>
        <v>December</v>
      </c>
      <c r="B206" s="36" t="str">
        <f t="shared" si="8"/>
        <v>December 8, 2026</v>
      </c>
      <c r="C206" s="36" t="str" cm="1">
        <f t="array" ref="C206">_xlfn.IFS(F206="CO","Central Office",F206="NC","North Central",F206="NE","North East",F206="NW","North West",F206="SE","South East",F206="SW","South West")</f>
        <v>North Central</v>
      </c>
      <c r="E206" t="s">
        <v>615</v>
      </c>
      <c r="F206" t="s">
        <v>61</v>
      </c>
      <c r="G206" t="s">
        <v>31</v>
      </c>
      <c r="H206" t="s">
        <v>147</v>
      </c>
      <c r="I206" s="37" t="s">
        <v>616</v>
      </c>
      <c r="J206" t="s">
        <v>54</v>
      </c>
      <c r="K206" t="s">
        <v>64</v>
      </c>
      <c r="L206">
        <v>423</v>
      </c>
      <c r="M206">
        <v>58</v>
      </c>
      <c r="N206">
        <v>651</v>
      </c>
      <c r="O206">
        <v>1703</v>
      </c>
      <c r="P206">
        <v>1870</v>
      </c>
      <c r="Q206">
        <v>0</v>
      </c>
      <c r="R206">
        <v>0</v>
      </c>
      <c r="S206">
        <v>1976</v>
      </c>
    </row>
    <row r="207" spans="1:19">
      <c r="A207" s="41" t="str">
        <f t="shared" si="7"/>
        <v>December</v>
      </c>
      <c r="B207" s="36" t="str">
        <f t="shared" si="8"/>
        <v>December 8, 2026</v>
      </c>
      <c r="C207" s="36" t="str" cm="1">
        <f t="array" ref="C207">_xlfn.IFS(F207="CO","Central Office",F207="NC","North Central",F207="NE","North East",F207="NW","North West",F207="SE","South East",F207="SW","South West")</f>
        <v>North Central</v>
      </c>
      <c r="E207" t="s">
        <v>186</v>
      </c>
      <c r="F207" t="s">
        <v>61</v>
      </c>
      <c r="G207" t="s">
        <v>31</v>
      </c>
      <c r="H207" t="s">
        <v>131</v>
      </c>
      <c r="I207" s="37" t="s">
        <v>187</v>
      </c>
      <c r="J207" t="s">
        <v>66</v>
      </c>
      <c r="K207" t="s">
        <v>64</v>
      </c>
      <c r="L207">
        <v>2294</v>
      </c>
      <c r="M207">
        <v>0</v>
      </c>
      <c r="N207">
        <v>4960</v>
      </c>
      <c r="O207">
        <v>6520</v>
      </c>
      <c r="P207">
        <v>0</v>
      </c>
      <c r="Q207">
        <v>0</v>
      </c>
      <c r="R207">
        <v>0</v>
      </c>
      <c r="S207">
        <v>17445</v>
      </c>
    </row>
    <row r="208" spans="1:19">
      <c r="A208" s="41" t="str">
        <f t="shared" si="7"/>
        <v>January</v>
      </c>
      <c r="B208" s="36" t="str">
        <f t="shared" si="8"/>
        <v>January 12, 2027</v>
      </c>
      <c r="C208" s="36" t="str" cm="1">
        <f t="array" ref="C208">_xlfn.IFS(F208="CO","Central Office",F208="NC","North Central",F208="NE","North East",F208="NW","North West",F208="SE","South East",F208="SW","South West")</f>
        <v>North West</v>
      </c>
      <c r="D208" t="s">
        <v>912</v>
      </c>
      <c r="E208" t="s">
        <v>400</v>
      </c>
      <c r="F208" t="s">
        <v>53</v>
      </c>
      <c r="G208" t="s">
        <v>36</v>
      </c>
      <c r="H208" t="s">
        <v>99</v>
      </c>
      <c r="I208" s="37" t="s">
        <v>401</v>
      </c>
      <c r="J208" t="s">
        <v>71</v>
      </c>
      <c r="K208" t="s">
        <v>56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4144771</v>
      </c>
    </row>
    <row r="209" spans="1:19">
      <c r="A209" s="41" t="str">
        <f t="shared" si="7"/>
        <v>January</v>
      </c>
      <c r="B209" s="36" t="str">
        <f t="shared" si="8"/>
        <v>January 12, 2027</v>
      </c>
      <c r="C209" s="36" t="str" cm="1">
        <f t="array" ref="C209">_xlfn.IFS(F209="CO","Central Office",F209="NC","North Central",F209="NE","North East",F209="NW","North West",F209="SE","South East",F209="SW","South West")</f>
        <v>South West</v>
      </c>
      <c r="E209" t="s">
        <v>402</v>
      </c>
      <c r="F209" t="s">
        <v>65</v>
      </c>
      <c r="G209" t="s">
        <v>36</v>
      </c>
      <c r="H209" t="s">
        <v>99</v>
      </c>
      <c r="I209" s="37" t="s">
        <v>403</v>
      </c>
      <c r="J209" t="s">
        <v>71</v>
      </c>
      <c r="K209" t="s">
        <v>56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4186672</v>
      </c>
    </row>
    <row r="210" spans="1:19">
      <c r="A210" s="41" t="str">
        <f t="shared" si="7"/>
        <v>January</v>
      </c>
      <c r="B210" s="36" t="str">
        <f t="shared" si="8"/>
        <v>January 12, 2027</v>
      </c>
      <c r="C210" s="36" t="str" cm="1">
        <f t="array" ref="C210">_xlfn.IFS(F210="CO","Central Office",F210="NC","North Central",F210="NE","North East",F210="NW","North West",F210="SE","South East",F210="SW","South West")</f>
        <v>South West</v>
      </c>
      <c r="E210" t="s">
        <v>409</v>
      </c>
      <c r="F210" t="s">
        <v>65</v>
      </c>
      <c r="G210" t="s">
        <v>35</v>
      </c>
      <c r="H210" t="s">
        <v>111</v>
      </c>
      <c r="I210" s="37" t="s">
        <v>81</v>
      </c>
      <c r="J210" t="s">
        <v>56</v>
      </c>
      <c r="K210" t="s">
        <v>26</v>
      </c>
      <c r="L210">
        <v>3208</v>
      </c>
      <c r="M210">
        <v>0</v>
      </c>
      <c r="N210">
        <v>55356</v>
      </c>
      <c r="O210">
        <v>23319</v>
      </c>
      <c r="P210">
        <v>0</v>
      </c>
      <c r="Q210">
        <v>0</v>
      </c>
      <c r="R210">
        <v>0</v>
      </c>
      <c r="S210">
        <v>24140</v>
      </c>
    </row>
    <row r="211" spans="1:19">
      <c r="A211" s="41" t="str">
        <f t="shared" si="7"/>
        <v>January</v>
      </c>
      <c r="B211" s="36" t="str">
        <f t="shared" si="8"/>
        <v>January 12, 2027</v>
      </c>
      <c r="C211" s="36" t="str" cm="1">
        <f t="array" ref="C211">_xlfn.IFS(F211="CO","Central Office",F211="NC","North Central",F211="NE","North East",F211="NW","North West",F211="SE","South East",F211="SW","South West")</f>
        <v>South East</v>
      </c>
      <c r="E211" t="s">
        <v>948</v>
      </c>
      <c r="F211" t="s">
        <v>55</v>
      </c>
      <c r="G211" t="s">
        <v>33</v>
      </c>
      <c r="H211" t="s">
        <v>949</v>
      </c>
      <c r="I211" s="37" t="s">
        <v>950</v>
      </c>
      <c r="J211" t="s">
        <v>69</v>
      </c>
      <c r="K211" t="s">
        <v>26</v>
      </c>
      <c r="L211">
        <v>19846</v>
      </c>
      <c r="M211">
        <v>104</v>
      </c>
      <c r="N211">
        <v>20</v>
      </c>
      <c r="O211">
        <v>768</v>
      </c>
      <c r="P211">
        <v>0</v>
      </c>
      <c r="Q211">
        <v>84185</v>
      </c>
      <c r="R211">
        <v>0</v>
      </c>
      <c r="S211">
        <v>67551</v>
      </c>
    </row>
    <row r="212" spans="1:19">
      <c r="A212" s="41" t="str">
        <f t="shared" si="7"/>
        <v>January</v>
      </c>
      <c r="B212" s="36" t="str">
        <f t="shared" si="8"/>
        <v>January 12, 2027</v>
      </c>
      <c r="C212" s="36" t="str" cm="1">
        <f t="array" ref="C212">_xlfn.IFS(F212="CO","Central Office",F212="NC","North Central",F212="NE","North East",F212="NW","North West",F212="SE","South East",F212="SW","South West")</f>
        <v>North Central</v>
      </c>
      <c r="E212" t="s">
        <v>260</v>
      </c>
      <c r="F212" t="s">
        <v>61</v>
      </c>
      <c r="G212" t="s">
        <v>33</v>
      </c>
      <c r="H212" t="s">
        <v>139</v>
      </c>
      <c r="I212" s="37" t="s">
        <v>261</v>
      </c>
      <c r="J212" t="s">
        <v>69</v>
      </c>
      <c r="K212" t="s">
        <v>26</v>
      </c>
      <c r="L212">
        <v>7010</v>
      </c>
      <c r="M212">
        <v>0</v>
      </c>
      <c r="N212">
        <v>291</v>
      </c>
      <c r="O212">
        <v>1585</v>
      </c>
      <c r="P212">
        <v>0</v>
      </c>
      <c r="Q212">
        <v>31120</v>
      </c>
      <c r="R212">
        <v>0</v>
      </c>
      <c r="S212">
        <v>44275</v>
      </c>
    </row>
    <row r="213" spans="1:19">
      <c r="A213" s="41" t="str">
        <f t="shared" si="7"/>
        <v>January</v>
      </c>
      <c r="B213" s="36" t="str">
        <f t="shared" si="8"/>
        <v>January 12, 2027</v>
      </c>
      <c r="C213" s="36" t="str" cm="1">
        <f t="array" ref="C213">_xlfn.IFS(F213="CO","Central Office",F213="NC","North Central",F213="NE","North East",F213="NW","North West",F213="SE","South East",F213="SW","South West")</f>
        <v>North East</v>
      </c>
      <c r="E213" t="s">
        <v>618</v>
      </c>
      <c r="F213" t="s">
        <v>57</v>
      </c>
      <c r="G213" t="s">
        <v>35</v>
      </c>
      <c r="H213" t="s">
        <v>117</v>
      </c>
      <c r="I213" s="37" t="s">
        <v>619</v>
      </c>
      <c r="J213" t="s">
        <v>66</v>
      </c>
      <c r="K213" t="s">
        <v>26</v>
      </c>
      <c r="L213">
        <v>4930</v>
      </c>
      <c r="M213">
        <v>620</v>
      </c>
      <c r="N213">
        <v>4550</v>
      </c>
      <c r="O213">
        <v>16160</v>
      </c>
      <c r="P213">
        <v>0</v>
      </c>
      <c r="Q213">
        <v>0</v>
      </c>
      <c r="R213">
        <v>0</v>
      </c>
      <c r="S213">
        <v>9533</v>
      </c>
    </row>
    <row r="214" spans="1:19">
      <c r="A214" s="41" t="str">
        <f t="shared" si="7"/>
        <v>January</v>
      </c>
      <c r="B214" s="36" t="str">
        <f t="shared" si="8"/>
        <v>January 12, 2027</v>
      </c>
      <c r="C214" s="36" t="str" cm="1">
        <f t="array" ref="C214">_xlfn.IFS(F214="CO","Central Office",F214="NC","North Central",F214="NE","North East",F214="NW","North West",F214="SE","South East",F214="SW","South West")</f>
        <v>North West</v>
      </c>
      <c r="E214" t="s">
        <v>620</v>
      </c>
      <c r="F214" t="s">
        <v>53</v>
      </c>
      <c r="G214" t="s">
        <v>35</v>
      </c>
      <c r="H214" t="s">
        <v>107</v>
      </c>
      <c r="I214" s="37" t="s">
        <v>621</v>
      </c>
      <c r="J214" t="s">
        <v>54</v>
      </c>
      <c r="K214" t="s">
        <v>26</v>
      </c>
      <c r="L214">
        <v>250</v>
      </c>
      <c r="M214">
        <v>160</v>
      </c>
      <c r="N214">
        <v>750</v>
      </c>
      <c r="O214">
        <v>650</v>
      </c>
      <c r="P214">
        <v>6020</v>
      </c>
      <c r="Q214">
        <v>0</v>
      </c>
      <c r="R214">
        <v>0</v>
      </c>
      <c r="S214">
        <v>2500</v>
      </c>
    </row>
    <row r="215" spans="1:19">
      <c r="A215" s="41" t="str">
        <f t="shared" si="7"/>
        <v>January</v>
      </c>
      <c r="B215" s="36" t="str">
        <f t="shared" si="8"/>
        <v>January 12, 2027</v>
      </c>
      <c r="C215" s="36" t="str" cm="1">
        <f t="array" ref="C215">_xlfn.IFS(F215="CO","Central Office",F215="NC","North Central",F215="NE","North East",F215="NW","North West",F215="SE","South East",F215="SW","South West")</f>
        <v>South West</v>
      </c>
      <c r="E215" t="s">
        <v>622</v>
      </c>
      <c r="F215" t="s">
        <v>65</v>
      </c>
      <c r="G215" t="s">
        <v>35</v>
      </c>
      <c r="H215" t="s">
        <v>110</v>
      </c>
      <c r="I215" s="37" t="s">
        <v>623</v>
      </c>
      <c r="J215" t="s">
        <v>67</v>
      </c>
      <c r="K215" t="s">
        <v>26</v>
      </c>
      <c r="L215">
        <v>16765</v>
      </c>
      <c r="M215">
        <v>0</v>
      </c>
      <c r="N215">
        <v>26283</v>
      </c>
      <c r="O215">
        <v>44100</v>
      </c>
      <c r="P215">
        <v>0</v>
      </c>
      <c r="Q215">
        <v>22331</v>
      </c>
      <c r="R215">
        <v>0</v>
      </c>
      <c r="S215">
        <v>54128</v>
      </c>
    </row>
    <row r="216" spans="1:19">
      <c r="A216" s="41" t="str">
        <f t="shared" si="7"/>
        <v>January</v>
      </c>
      <c r="B216" s="36" t="str">
        <f t="shared" si="8"/>
        <v>January 12, 2027</v>
      </c>
      <c r="C216" s="36" t="str" cm="1">
        <f t="array" ref="C216">_xlfn.IFS(F216="CO","Central Office",F216="NC","North Central",F216="NE","North East",F216="NW","North West",F216="SE","South East",F216="SW","South West")</f>
        <v>South West</v>
      </c>
      <c r="E216" t="s">
        <v>624</v>
      </c>
      <c r="F216" t="s">
        <v>65</v>
      </c>
      <c r="G216" t="s">
        <v>35</v>
      </c>
      <c r="H216" t="s">
        <v>110</v>
      </c>
      <c r="I216" s="37" t="s">
        <v>190</v>
      </c>
      <c r="J216" t="s">
        <v>58</v>
      </c>
      <c r="K216" t="s">
        <v>26</v>
      </c>
      <c r="L216">
        <v>74150</v>
      </c>
      <c r="M216">
        <v>140</v>
      </c>
      <c r="N216">
        <v>8950</v>
      </c>
      <c r="O216">
        <v>38300</v>
      </c>
      <c r="P216">
        <v>0</v>
      </c>
      <c r="Q216">
        <v>156400</v>
      </c>
      <c r="R216">
        <v>0</v>
      </c>
      <c r="S216">
        <v>315835</v>
      </c>
    </row>
    <row r="217" spans="1:19">
      <c r="A217" s="41" t="str">
        <f t="shared" si="7"/>
        <v>January</v>
      </c>
      <c r="B217" s="36" t="str">
        <f t="shared" si="8"/>
        <v>January 12, 2027</v>
      </c>
      <c r="C217" s="36" t="str" cm="1">
        <f t="array" ref="C217">_xlfn.IFS(F217="CO","Central Office",F217="NC","North Central",F217="NE","North East",F217="NW","North West",F217="SE","South East",F217="SW","South West")</f>
        <v>South West</v>
      </c>
      <c r="E217" t="s">
        <v>625</v>
      </c>
      <c r="F217" t="s">
        <v>65</v>
      </c>
      <c r="G217" t="s">
        <v>35</v>
      </c>
      <c r="H217" t="s">
        <v>110</v>
      </c>
      <c r="I217" s="37" t="s">
        <v>623</v>
      </c>
      <c r="J217" t="s">
        <v>67</v>
      </c>
      <c r="K217" t="s">
        <v>26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>
      <c r="A218" s="41" t="str">
        <f t="shared" si="7"/>
        <v>January</v>
      </c>
      <c r="B218" s="36" t="str">
        <f t="shared" si="8"/>
        <v>January 12, 2027</v>
      </c>
      <c r="C218" s="36" t="str" cm="1">
        <f t="array" ref="C218">_xlfn.IFS(F218="CO","Central Office",F218="NC","North Central",F218="NE","North East",F218="NW","North West",F218="SE","South East",F218="SW","South West")</f>
        <v>South East</v>
      </c>
      <c r="E218" t="s">
        <v>318</v>
      </c>
      <c r="F218" t="s">
        <v>55</v>
      </c>
      <c r="G218" t="s">
        <v>35</v>
      </c>
      <c r="H218" t="s">
        <v>108</v>
      </c>
      <c r="I218" s="37" t="s">
        <v>319</v>
      </c>
      <c r="J218" t="s">
        <v>60</v>
      </c>
      <c r="K218" t="s">
        <v>26</v>
      </c>
      <c r="L218">
        <v>11540</v>
      </c>
      <c r="M218">
        <v>0</v>
      </c>
      <c r="N218">
        <v>0</v>
      </c>
      <c r="O218">
        <v>940</v>
      </c>
      <c r="P218">
        <v>0</v>
      </c>
      <c r="Q218">
        <v>64140</v>
      </c>
      <c r="R218">
        <v>0</v>
      </c>
      <c r="S218">
        <v>55230</v>
      </c>
    </row>
    <row r="219" spans="1:19">
      <c r="A219" s="41" t="str">
        <f t="shared" si="7"/>
        <v>January</v>
      </c>
      <c r="B219" s="36" t="str">
        <f t="shared" si="8"/>
        <v>January 12, 2027</v>
      </c>
      <c r="C219" s="36" t="str" cm="1">
        <f t="array" ref="C219">_xlfn.IFS(F219="CO","Central Office",F219="NC","North Central",F219="NE","North East",F219="NW","North West",F219="SE","South East",F219="SW","South West")</f>
        <v>South West</v>
      </c>
      <c r="E219" t="s">
        <v>626</v>
      </c>
      <c r="F219" t="s">
        <v>65</v>
      </c>
      <c r="G219" t="s">
        <v>33</v>
      </c>
      <c r="H219" t="s">
        <v>145</v>
      </c>
      <c r="I219" s="37" t="s">
        <v>627</v>
      </c>
      <c r="J219" t="s">
        <v>67</v>
      </c>
      <c r="K219" t="s">
        <v>26</v>
      </c>
      <c r="L219">
        <v>16887</v>
      </c>
      <c r="M219">
        <v>162</v>
      </c>
      <c r="N219">
        <v>3140</v>
      </c>
      <c r="O219">
        <v>8810</v>
      </c>
      <c r="P219">
        <v>80</v>
      </c>
      <c r="Q219">
        <v>52836</v>
      </c>
      <c r="R219">
        <v>0</v>
      </c>
      <c r="S219">
        <v>96020</v>
      </c>
    </row>
    <row r="220" spans="1:19">
      <c r="A220" s="41" t="str">
        <f t="shared" si="7"/>
        <v>January</v>
      </c>
      <c r="B220" s="36" t="str">
        <f t="shared" si="8"/>
        <v>January 12, 2027</v>
      </c>
      <c r="C220" s="36" t="str" cm="1">
        <f t="array" ref="C220">_xlfn.IFS(F220="CO","Central Office",F220="NC","North Central",F220="NE","North East",F220="NW","North West",F220="SE","South East",F220="SW","South West")</f>
        <v>South West</v>
      </c>
      <c r="E220" t="s">
        <v>628</v>
      </c>
      <c r="F220" t="s">
        <v>65</v>
      </c>
      <c r="G220" t="s">
        <v>33</v>
      </c>
      <c r="H220" t="s">
        <v>145</v>
      </c>
      <c r="I220" s="37" t="s">
        <v>627</v>
      </c>
      <c r="J220" t="s">
        <v>67</v>
      </c>
      <c r="K220" t="s">
        <v>26</v>
      </c>
      <c r="L220">
        <v>0</v>
      </c>
      <c r="M220">
        <v>0</v>
      </c>
      <c r="N220">
        <v>0</v>
      </c>
      <c r="O220">
        <v>21</v>
      </c>
      <c r="P220">
        <v>0</v>
      </c>
      <c r="Q220">
        <v>0</v>
      </c>
      <c r="R220">
        <v>0</v>
      </c>
      <c r="S220">
        <v>0</v>
      </c>
    </row>
    <row r="221" spans="1:19">
      <c r="A221" s="41" t="str">
        <f t="shared" si="7"/>
        <v>January</v>
      </c>
      <c r="B221" s="36" t="str">
        <f t="shared" si="8"/>
        <v>January 12, 2027</v>
      </c>
      <c r="C221" s="36" t="str" cm="1">
        <f t="array" ref="C221">_xlfn.IFS(F221="CO","Central Office",F221="NC","North Central",F221="NE","North East",F221="NW","North West",F221="SE","South East",F221="SW","South West")</f>
        <v>South East</v>
      </c>
      <c r="E221" t="s">
        <v>629</v>
      </c>
      <c r="F221" t="s">
        <v>55</v>
      </c>
      <c r="G221" t="s">
        <v>33</v>
      </c>
      <c r="H221" t="s">
        <v>145</v>
      </c>
      <c r="I221" s="37" t="s">
        <v>630</v>
      </c>
      <c r="J221" t="s">
        <v>58</v>
      </c>
      <c r="K221" t="s">
        <v>26</v>
      </c>
      <c r="L221">
        <v>18800</v>
      </c>
      <c r="M221">
        <v>0</v>
      </c>
      <c r="N221">
        <v>500</v>
      </c>
      <c r="O221">
        <v>1600</v>
      </c>
      <c r="P221">
        <v>0</v>
      </c>
      <c r="Q221">
        <v>78000</v>
      </c>
      <c r="R221">
        <v>0</v>
      </c>
      <c r="S221">
        <v>61250</v>
      </c>
    </row>
    <row r="222" spans="1:19">
      <c r="A222" s="41" t="str">
        <f t="shared" si="7"/>
        <v>January</v>
      </c>
      <c r="B222" s="36" t="str">
        <f t="shared" si="8"/>
        <v>January 12, 2027</v>
      </c>
      <c r="C222" s="36" t="str" cm="1">
        <f t="array" ref="C222">_xlfn.IFS(F222="CO","Central Office",F222="NC","North Central",F222="NE","North East",F222="NW","North West",F222="SE","South East",F222="SW","South West")</f>
        <v>South West</v>
      </c>
      <c r="E222" t="s">
        <v>631</v>
      </c>
      <c r="F222" t="s">
        <v>65</v>
      </c>
      <c r="G222" t="s">
        <v>30</v>
      </c>
      <c r="H222" t="s">
        <v>104</v>
      </c>
      <c r="I222" s="37" t="s">
        <v>632</v>
      </c>
      <c r="J222" t="s">
        <v>54</v>
      </c>
      <c r="K222" t="s">
        <v>64</v>
      </c>
      <c r="L222">
        <v>290</v>
      </c>
      <c r="M222">
        <v>0</v>
      </c>
      <c r="N222">
        <v>1100</v>
      </c>
      <c r="O222">
        <v>872</v>
      </c>
      <c r="P222">
        <v>0</v>
      </c>
      <c r="Q222">
        <v>0</v>
      </c>
      <c r="R222">
        <v>0</v>
      </c>
      <c r="S222">
        <v>1200</v>
      </c>
    </row>
    <row r="223" spans="1:19">
      <c r="A223" s="41" t="str">
        <f t="shared" si="7"/>
        <v>January</v>
      </c>
      <c r="B223" s="36" t="str">
        <f t="shared" si="8"/>
        <v>January 12, 2027</v>
      </c>
      <c r="C223" s="36" t="str" cm="1">
        <f t="array" ref="C223">_xlfn.IFS(F223="CO","Central Office",F223="NC","North Central",F223="NE","North East",F223="NW","North West",F223="SE","South East",F223="SW","South West")</f>
        <v>South West</v>
      </c>
      <c r="E223" t="s">
        <v>633</v>
      </c>
      <c r="F223" t="s">
        <v>65</v>
      </c>
      <c r="G223" t="s">
        <v>30</v>
      </c>
      <c r="H223" t="s">
        <v>104</v>
      </c>
      <c r="I223" s="37" t="s">
        <v>634</v>
      </c>
      <c r="J223" t="s">
        <v>635</v>
      </c>
      <c r="K223" t="s">
        <v>64</v>
      </c>
      <c r="L223">
        <v>95</v>
      </c>
      <c r="M223">
        <v>0</v>
      </c>
      <c r="N223">
        <v>137</v>
      </c>
      <c r="O223">
        <v>253</v>
      </c>
      <c r="P223">
        <v>1063</v>
      </c>
      <c r="Q223">
        <v>0</v>
      </c>
      <c r="R223">
        <v>0</v>
      </c>
      <c r="S223">
        <v>0</v>
      </c>
    </row>
    <row r="224" spans="1:19">
      <c r="A224" s="41" t="str">
        <f t="shared" si="7"/>
        <v>January</v>
      </c>
      <c r="B224" s="36" t="str">
        <f t="shared" si="8"/>
        <v>January 12, 2027</v>
      </c>
      <c r="C224" s="36" t="str" cm="1">
        <f t="array" ref="C224">_xlfn.IFS(F224="CO","Central Office",F224="NC","North Central",F224="NE","North East",F224="NW","North West",F224="SE","South East",F224="SW","South West")</f>
        <v>North East</v>
      </c>
      <c r="E224" t="s">
        <v>207</v>
      </c>
      <c r="F224" t="s">
        <v>57</v>
      </c>
      <c r="G224" t="s">
        <v>31</v>
      </c>
      <c r="H224" t="s">
        <v>183</v>
      </c>
      <c r="I224" s="37" t="s">
        <v>208</v>
      </c>
      <c r="J224" t="s">
        <v>66</v>
      </c>
      <c r="K224" t="s">
        <v>64</v>
      </c>
      <c r="L224">
        <v>2800</v>
      </c>
      <c r="M224">
        <v>0</v>
      </c>
      <c r="N224">
        <v>13375</v>
      </c>
      <c r="O224">
        <v>21330</v>
      </c>
      <c r="P224">
        <v>0</v>
      </c>
      <c r="Q224">
        <v>0</v>
      </c>
      <c r="R224">
        <v>0</v>
      </c>
      <c r="S224">
        <v>8000</v>
      </c>
    </row>
    <row r="225" spans="1:19">
      <c r="A225" s="41" t="str">
        <f t="shared" si="7"/>
        <v>January</v>
      </c>
      <c r="B225" s="36" t="str">
        <f t="shared" si="8"/>
        <v>January 12, 2027</v>
      </c>
      <c r="C225" s="36" t="str" cm="1">
        <f t="array" ref="C225">_xlfn.IFS(F225="CO","Central Office",F225="NC","North Central",F225="NE","North East",F225="NW","North West",F225="SE","South East",F225="SW","South West")</f>
        <v>South West</v>
      </c>
      <c r="E225" t="s">
        <v>636</v>
      </c>
      <c r="F225" t="s">
        <v>65</v>
      </c>
      <c r="G225" t="s">
        <v>30</v>
      </c>
      <c r="H225" t="s">
        <v>104</v>
      </c>
      <c r="I225" s="37" t="s">
        <v>637</v>
      </c>
      <c r="J225" t="s">
        <v>73</v>
      </c>
      <c r="K225" t="s">
        <v>64</v>
      </c>
      <c r="L225">
        <v>2737</v>
      </c>
      <c r="M225">
        <v>0</v>
      </c>
      <c r="N225">
        <v>19953</v>
      </c>
      <c r="O225">
        <v>11963</v>
      </c>
      <c r="P225">
        <v>0</v>
      </c>
      <c r="Q225">
        <v>0</v>
      </c>
      <c r="R225">
        <v>0</v>
      </c>
      <c r="S225">
        <v>11233</v>
      </c>
    </row>
    <row r="226" spans="1:19">
      <c r="A226" s="41" t="str">
        <f t="shared" si="7"/>
        <v>January</v>
      </c>
      <c r="B226" s="36" t="str">
        <f t="shared" si="8"/>
        <v>January 12, 2027</v>
      </c>
      <c r="C226" s="36" t="str" cm="1">
        <f t="array" ref="C226">_xlfn.IFS(F226="CO","Central Office",F226="NC","North Central",F226="NE","North East",F226="NW","North West",F226="SE","South East",F226="SW","South West")</f>
        <v>South West</v>
      </c>
      <c r="E226" t="s">
        <v>638</v>
      </c>
      <c r="F226" t="s">
        <v>65</v>
      </c>
      <c r="G226" t="s">
        <v>30</v>
      </c>
      <c r="H226" t="s">
        <v>104</v>
      </c>
      <c r="I226" s="37" t="s">
        <v>637</v>
      </c>
      <c r="J226" t="s">
        <v>73</v>
      </c>
      <c r="K226" t="s">
        <v>64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>
      <c r="A227" s="41" t="str">
        <f t="shared" si="7"/>
        <v>January</v>
      </c>
      <c r="B227" s="36" t="str">
        <f t="shared" si="8"/>
        <v>January 12, 2027</v>
      </c>
      <c r="C227" s="36" t="str" cm="1">
        <f t="array" ref="C227">_xlfn.IFS(F227="CO","Central Office",F227="NC","North Central",F227="NE","North East",F227="NW","North West",F227="SE","South East",F227="SW","South West")</f>
        <v>North East</v>
      </c>
      <c r="E227" t="s">
        <v>639</v>
      </c>
      <c r="F227" t="s">
        <v>57</v>
      </c>
      <c r="G227" t="s">
        <v>33</v>
      </c>
      <c r="H227" t="s">
        <v>118</v>
      </c>
      <c r="I227" s="37" t="s">
        <v>640</v>
      </c>
      <c r="J227" t="s">
        <v>60</v>
      </c>
      <c r="K227" t="s">
        <v>26</v>
      </c>
      <c r="L227">
        <v>34085</v>
      </c>
      <c r="M227">
        <v>45</v>
      </c>
      <c r="N227">
        <v>851</v>
      </c>
      <c r="O227">
        <v>6010</v>
      </c>
      <c r="P227">
        <v>0</v>
      </c>
      <c r="Q227">
        <v>165138</v>
      </c>
      <c r="R227">
        <v>0</v>
      </c>
      <c r="S227">
        <v>378020</v>
      </c>
    </row>
    <row r="228" spans="1:19">
      <c r="A228" s="41" t="str">
        <f t="shared" si="7"/>
        <v>January</v>
      </c>
      <c r="B228" s="36" t="str">
        <f t="shared" si="8"/>
        <v>January 12, 2027</v>
      </c>
      <c r="C228" s="36" t="str" cm="1">
        <f t="array" ref="C228">_xlfn.IFS(F228="CO","Central Office",F228="NC","North Central",F228="NE","North East",F228="NW","North West",F228="SE","South East",F228="SW","South West")</f>
        <v>North East</v>
      </c>
      <c r="E228" t="s">
        <v>641</v>
      </c>
      <c r="F228" t="s">
        <v>57</v>
      </c>
      <c r="G228" t="s">
        <v>33</v>
      </c>
      <c r="H228" t="s">
        <v>118</v>
      </c>
      <c r="I228" s="37" t="s">
        <v>642</v>
      </c>
      <c r="J228" t="s">
        <v>69</v>
      </c>
      <c r="K228" t="s">
        <v>26</v>
      </c>
      <c r="L228">
        <v>2334</v>
      </c>
      <c r="M228">
        <v>27</v>
      </c>
      <c r="N228">
        <v>1700</v>
      </c>
      <c r="O228">
        <v>815</v>
      </c>
      <c r="P228">
        <v>0</v>
      </c>
      <c r="Q228">
        <v>13817</v>
      </c>
      <c r="R228">
        <v>0</v>
      </c>
      <c r="S228">
        <v>53794</v>
      </c>
    </row>
    <row r="229" spans="1:19">
      <c r="A229" s="41" t="str">
        <f t="shared" si="7"/>
        <v>January</v>
      </c>
      <c r="B229" s="36" t="str">
        <f t="shared" si="8"/>
        <v>January 12, 2027</v>
      </c>
      <c r="C229" s="36" t="str" cm="1">
        <f t="array" ref="C229">_xlfn.IFS(F229="CO","Central Office",F229="NC","North Central",F229="NE","North East",F229="NW","North West",F229="SE","South East",F229="SW","South West")</f>
        <v>North East</v>
      </c>
      <c r="E229" t="s">
        <v>643</v>
      </c>
      <c r="F229" t="s">
        <v>57</v>
      </c>
      <c r="G229" t="s">
        <v>30</v>
      </c>
      <c r="H229" t="s">
        <v>104</v>
      </c>
      <c r="I229" s="37" t="s">
        <v>644</v>
      </c>
      <c r="J229" t="s">
        <v>54</v>
      </c>
      <c r="K229" t="s">
        <v>64</v>
      </c>
      <c r="L229">
        <v>69</v>
      </c>
      <c r="M229">
        <v>0</v>
      </c>
      <c r="N229">
        <v>115</v>
      </c>
      <c r="O229">
        <v>323</v>
      </c>
      <c r="P229">
        <v>1643</v>
      </c>
      <c r="Q229">
        <v>0</v>
      </c>
      <c r="R229">
        <v>0</v>
      </c>
      <c r="S229">
        <v>300</v>
      </c>
    </row>
    <row r="230" spans="1:19">
      <c r="A230" s="41" t="str">
        <f t="shared" si="7"/>
        <v>January</v>
      </c>
      <c r="B230" s="36" t="str">
        <f t="shared" si="8"/>
        <v>January 12, 2027</v>
      </c>
      <c r="C230" s="36" t="str" cm="1">
        <f t="array" ref="C230">_xlfn.IFS(F230="CO","Central Office",F230="NC","North Central",F230="NE","North East",F230="NW","North West",F230="SE","South East",F230="SW","South West")</f>
        <v>North East</v>
      </c>
      <c r="E230" t="s">
        <v>645</v>
      </c>
      <c r="F230" t="s">
        <v>57</v>
      </c>
      <c r="G230" t="s">
        <v>30</v>
      </c>
      <c r="H230" t="s">
        <v>104</v>
      </c>
      <c r="I230" s="37" t="s">
        <v>646</v>
      </c>
      <c r="J230" t="s">
        <v>66</v>
      </c>
      <c r="K230" t="s">
        <v>64</v>
      </c>
      <c r="L230">
        <v>8000</v>
      </c>
      <c r="M230">
        <v>0</v>
      </c>
      <c r="N230">
        <v>16690</v>
      </c>
      <c r="O230">
        <v>24470</v>
      </c>
      <c r="P230">
        <v>0</v>
      </c>
      <c r="Q230">
        <v>7400</v>
      </c>
      <c r="R230">
        <v>0</v>
      </c>
      <c r="S230">
        <v>16000</v>
      </c>
    </row>
    <row r="231" spans="1:19">
      <c r="A231" s="41" t="str">
        <f t="shared" si="7"/>
        <v>January</v>
      </c>
      <c r="B231" s="36" t="str">
        <f t="shared" si="8"/>
        <v>January 12, 2027</v>
      </c>
      <c r="C231" s="36" t="str" cm="1">
        <f t="array" ref="C231">_xlfn.IFS(F231="CO","Central Office",F231="NC","North Central",F231="NE","North East",F231="NW","North West",F231="SE","South East",F231="SW","South West")</f>
        <v>South West</v>
      </c>
      <c r="E231" t="s">
        <v>647</v>
      </c>
      <c r="F231" t="s">
        <v>65</v>
      </c>
      <c r="G231" t="s">
        <v>30</v>
      </c>
      <c r="H231" t="s">
        <v>104</v>
      </c>
      <c r="I231" s="37" t="s">
        <v>648</v>
      </c>
      <c r="J231" t="s">
        <v>54</v>
      </c>
      <c r="K231" t="s">
        <v>64</v>
      </c>
      <c r="L231">
        <v>200</v>
      </c>
      <c r="M231">
        <v>0</v>
      </c>
      <c r="N231">
        <v>518</v>
      </c>
      <c r="O231">
        <v>620</v>
      </c>
      <c r="P231">
        <v>640</v>
      </c>
      <c r="Q231">
        <v>0</v>
      </c>
      <c r="R231">
        <v>0</v>
      </c>
      <c r="S231">
        <v>0</v>
      </c>
    </row>
    <row r="232" spans="1:19">
      <c r="A232" s="41" t="str">
        <f t="shared" si="7"/>
        <v>January</v>
      </c>
      <c r="B232" s="36" t="str">
        <f t="shared" si="8"/>
        <v>January 12, 2027</v>
      </c>
      <c r="C232" s="36" t="str" cm="1">
        <f t="array" ref="C232">_xlfn.IFS(F232="CO","Central Office",F232="NC","North Central",F232="NE","North East",F232="NW","North West",F232="SE","South East",F232="SW","South West")</f>
        <v>South West</v>
      </c>
      <c r="E232" t="s">
        <v>651</v>
      </c>
      <c r="F232" t="s">
        <v>65</v>
      </c>
      <c r="G232" t="s">
        <v>32</v>
      </c>
      <c r="H232" t="s">
        <v>99</v>
      </c>
      <c r="I232" s="37" t="s">
        <v>652</v>
      </c>
      <c r="J232" t="s">
        <v>56</v>
      </c>
      <c r="K232" t="s">
        <v>64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>
      <c r="A233" s="41" t="str">
        <f t="shared" si="7"/>
        <v>January</v>
      </c>
      <c r="B233" s="36" t="str">
        <f t="shared" si="8"/>
        <v>January 12, 2027</v>
      </c>
      <c r="C233" s="36" t="str" cm="1">
        <f t="array" ref="C233">_xlfn.IFS(F233="CO","Central Office",F233="NC","North Central",F233="NE","North East",F233="NW","North West",F233="SE","South East",F233="SW","South West")</f>
        <v>South West</v>
      </c>
      <c r="E233" t="s">
        <v>653</v>
      </c>
      <c r="F233" t="s">
        <v>65</v>
      </c>
      <c r="G233" t="s">
        <v>30</v>
      </c>
      <c r="H233" t="s">
        <v>104</v>
      </c>
      <c r="I233" s="37" t="s">
        <v>654</v>
      </c>
      <c r="J233" t="s">
        <v>54</v>
      </c>
      <c r="K233" t="s">
        <v>64</v>
      </c>
      <c r="L233">
        <v>54</v>
      </c>
      <c r="M233">
        <v>0</v>
      </c>
      <c r="N233">
        <v>130</v>
      </c>
      <c r="O233">
        <v>161</v>
      </c>
      <c r="P233">
        <v>1197</v>
      </c>
      <c r="Q233">
        <v>0</v>
      </c>
      <c r="R233">
        <v>0</v>
      </c>
      <c r="S233">
        <v>0</v>
      </c>
    </row>
    <row r="234" spans="1:19">
      <c r="A234" s="41" t="str">
        <f t="shared" si="7"/>
        <v>January</v>
      </c>
      <c r="B234" s="36" t="str">
        <f t="shared" si="8"/>
        <v>January 12, 2027</v>
      </c>
      <c r="C234" s="36" t="str" cm="1">
        <f t="array" ref="C234">_xlfn.IFS(F234="CO","Central Office",F234="NC","North Central",F234="NE","North East",F234="NW","North West",F234="SE","South East",F234="SW","South West")</f>
        <v>South West</v>
      </c>
      <c r="E234" t="s">
        <v>655</v>
      </c>
      <c r="F234" t="s">
        <v>65</v>
      </c>
      <c r="G234" t="s">
        <v>33</v>
      </c>
      <c r="H234" t="s">
        <v>146</v>
      </c>
      <c r="I234" s="37" t="s">
        <v>209</v>
      </c>
      <c r="J234" t="s">
        <v>58</v>
      </c>
      <c r="K234" t="s">
        <v>26</v>
      </c>
      <c r="L234">
        <v>32715</v>
      </c>
      <c r="M234">
        <v>0</v>
      </c>
      <c r="N234">
        <v>5112</v>
      </c>
      <c r="O234">
        <v>18245</v>
      </c>
      <c r="P234">
        <v>0</v>
      </c>
      <c r="Q234">
        <v>137260</v>
      </c>
      <c r="R234">
        <v>0</v>
      </c>
      <c r="S234">
        <v>140890</v>
      </c>
    </row>
    <row r="235" spans="1:19">
      <c r="A235" s="41" t="str">
        <f t="shared" si="7"/>
        <v>January</v>
      </c>
      <c r="B235" s="36" t="str">
        <f t="shared" si="8"/>
        <v>January 12, 2027</v>
      </c>
      <c r="C235" s="36" t="str" cm="1">
        <f t="array" ref="C235">_xlfn.IFS(F235="CO","Central Office",F235="NC","North Central",F235="NE","North East",F235="NW","North West",F235="SE","South East",F235="SW","South West")</f>
        <v>South West</v>
      </c>
      <c r="E235" t="s">
        <v>656</v>
      </c>
      <c r="F235" t="s">
        <v>65</v>
      </c>
      <c r="G235" t="s">
        <v>33</v>
      </c>
      <c r="H235" t="s">
        <v>146</v>
      </c>
      <c r="I235" s="37" t="s">
        <v>209</v>
      </c>
      <c r="J235" t="s">
        <v>66</v>
      </c>
      <c r="K235" t="s">
        <v>26</v>
      </c>
      <c r="L235">
        <v>2400</v>
      </c>
      <c r="M235">
        <v>6474</v>
      </c>
      <c r="N235">
        <v>11295</v>
      </c>
      <c r="O235">
        <v>21688</v>
      </c>
      <c r="P235">
        <v>0</v>
      </c>
      <c r="Q235">
        <v>0</v>
      </c>
      <c r="R235">
        <v>0</v>
      </c>
      <c r="S235">
        <v>14748</v>
      </c>
    </row>
    <row r="236" spans="1:19">
      <c r="A236" s="41" t="str">
        <f t="shared" si="7"/>
        <v>January</v>
      </c>
      <c r="B236" s="36" t="str">
        <f t="shared" si="8"/>
        <v>January 12, 2027</v>
      </c>
      <c r="C236" s="36" t="str" cm="1">
        <f t="array" ref="C236">_xlfn.IFS(F236="CO","Central Office",F236="NC","North Central",F236="NE","North East",F236="NW","North West",F236="SE","South East",F236="SW","South West")</f>
        <v>South West</v>
      </c>
      <c r="E236" t="s">
        <v>657</v>
      </c>
      <c r="F236" t="s">
        <v>65</v>
      </c>
      <c r="G236" t="s">
        <v>35</v>
      </c>
      <c r="H236" t="s">
        <v>124</v>
      </c>
      <c r="I236" s="37" t="s">
        <v>658</v>
      </c>
      <c r="J236" t="s">
        <v>58</v>
      </c>
      <c r="K236" t="s">
        <v>26</v>
      </c>
      <c r="L236">
        <v>35007</v>
      </c>
      <c r="M236">
        <v>1046</v>
      </c>
      <c r="N236">
        <v>779</v>
      </c>
      <c r="O236">
        <v>15520</v>
      </c>
      <c r="P236">
        <v>14320</v>
      </c>
      <c r="Q236">
        <v>143239</v>
      </c>
      <c r="R236">
        <v>0</v>
      </c>
      <c r="S236">
        <v>112957</v>
      </c>
    </row>
    <row r="237" spans="1:19">
      <c r="A237" s="41" t="str">
        <f t="shared" si="7"/>
        <v>January</v>
      </c>
      <c r="B237" s="36" t="str">
        <f t="shared" si="8"/>
        <v>January 12, 2027</v>
      </c>
      <c r="C237" s="36" t="str" cm="1">
        <f t="array" ref="C237">_xlfn.IFS(F237="CO","Central Office",F237="NC","North Central",F237="NE","North East",F237="NW","North West",F237="SE","South East",F237="SW","South West")</f>
        <v>South West</v>
      </c>
      <c r="E237" t="s">
        <v>659</v>
      </c>
      <c r="F237" t="s">
        <v>65</v>
      </c>
      <c r="G237" t="s">
        <v>31</v>
      </c>
      <c r="H237" t="s">
        <v>477</v>
      </c>
      <c r="I237" s="37" t="s">
        <v>660</v>
      </c>
      <c r="J237" t="s">
        <v>54</v>
      </c>
      <c r="K237" t="s">
        <v>64</v>
      </c>
      <c r="L237">
        <v>362</v>
      </c>
      <c r="M237">
        <v>0</v>
      </c>
      <c r="N237">
        <v>1210</v>
      </c>
      <c r="O237">
        <v>2620</v>
      </c>
      <c r="P237">
        <v>1713</v>
      </c>
      <c r="Q237">
        <v>680</v>
      </c>
      <c r="R237">
        <v>0</v>
      </c>
      <c r="S237">
        <v>1660</v>
      </c>
    </row>
    <row r="238" spans="1:19">
      <c r="A238" s="41" t="str">
        <f t="shared" si="7"/>
        <v>January</v>
      </c>
      <c r="B238" s="36" t="str">
        <f t="shared" si="8"/>
        <v>January 12, 2027</v>
      </c>
      <c r="C238" s="36" t="str" cm="1">
        <f t="array" ref="C238">_xlfn.IFS(F238="CO","Central Office",F238="NC","North Central",F238="NE","North East",F238="NW","North West",F238="SE","South East",F238="SW","South West")</f>
        <v>South West</v>
      </c>
      <c r="E238" t="s">
        <v>584</v>
      </c>
      <c r="F238" t="s">
        <v>65</v>
      </c>
      <c r="G238" t="s">
        <v>33</v>
      </c>
      <c r="H238" t="s">
        <v>585</v>
      </c>
      <c r="I238" s="37" t="s">
        <v>586</v>
      </c>
      <c r="J238" t="s">
        <v>67</v>
      </c>
      <c r="K238" t="s">
        <v>26</v>
      </c>
      <c r="L238">
        <v>47585</v>
      </c>
      <c r="M238">
        <v>63</v>
      </c>
      <c r="N238">
        <v>17185</v>
      </c>
      <c r="O238">
        <v>33441</v>
      </c>
      <c r="P238">
        <v>8000</v>
      </c>
      <c r="Q238">
        <v>24441</v>
      </c>
      <c r="R238">
        <v>0</v>
      </c>
      <c r="S238">
        <v>478554</v>
      </c>
    </row>
    <row r="239" spans="1:19">
      <c r="A239" s="41" t="str">
        <f t="shared" si="7"/>
        <v>January</v>
      </c>
      <c r="B239" s="36" t="str">
        <f t="shared" si="8"/>
        <v>January 12, 2027</v>
      </c>
      <c r="C239" s="36" t="str" cm="1">
        <f t="array" ref="C239">_xlfn.IFS(F239="CO","Central Office",F239="NC","North Central",F239="NE","North East",F239="NW","North West",F239="SE","South East",F239="SW","South West")</f>
        <v>South West</v>
      </c>
      <c r="E239" t="s">
        <v>448</v>
      </c>
      <c r="F239" t="s">
        <v>65</v>
      </c>
      <c r="G239" t="s">
        <v>33</v>
      </c>
      <c r="H239" t="s">
        <v>116</v>
      </c>
      <c r="I239" s="37" t="s">
        <v>449</v>
      </c>
      <c r="J239" t="s">
        <v>58</v>
      </c>
      <c r="K239" t="s">
        <v>26</v>
      </c>
      <c r="L239">
        <v>42500</v>
      </c>
      <c r="M239">
        <v>0</v>
      </c>
      <c r="N239">
        <v>4700</v>
      </c>
      <c r="O239">
        <v>11600</v>
      </c>
      <c r="P239">
        <v>0</v>
      </c>
      <c r="Q239">
        <v>160000</v>
      </c>
      <c r="R239">
        <v>0</v>
      </c>
      <c r="S239">
        <v>346000</v>
      </c>
    </row>
    <row r="240" spans="1:19">
      <c r="A240" s="41" t="str">
        <f t="shared" si="7"/>
        <v>January</v>
      </c>
      <c r="B240" s="36" t="str">
        <f t="shared" si="8"/>
        <v>January 12, 2027</v>
      </c>
      <c r="C240" s="36" t="str" cm="1">
        <f t="array" ref="C240">_xlfn.IFS(F240="CO","Central Office",F240="NC","North Central",F240="NE","North East",F240="NW","North West",F240="SE","South East",F240="SW","South West")</f>
        <v>North East</v>
      </c>
      <c r="E240" t="s">
        <v>669</v>
      </c>
      <c r="F240" t="s">
        <v>57</v>
      </c>
      <c r="G240" t="s">
        <v>33</v>
      </c>
      <c r="H240" t="s">
        <v>153</v>
      </c>
      <c r="I240" s="37" t="s">
        <v>670</v>
      </c>
      <c r="J240" t="s">
        <v>59</v>
      </c>
      <c r="K240" t="s">
        <v>26</v>
      </c>
      <c r="L240">
        <v>12850</v>
      </c>
      <c r="M240">
        <v>0</v>
      </c>
      <c r="N240">
        <v>580</v>
      </c>
      <c r="O240">
        <v>5850</v>
      </c>
      <c r="P240">
        <v>0</v>
      </c>
      <c r="Q240">
        <v>95000</v>
      </c>
      <c r="R240">
        <v>0</v>
      </c>
      <c r="S240">
        <v>151000</v>
      </c>
    </row>
    <row r="241" spans="1:19">
      <c r="A241" s="41" t="str">
        <f t="shared" si="7"/>
        <v>January</v>
      </c>
      <c r="B241" s="36" t="str">
        <f t="shared" si="8"/>
        <v>January 12, 2027</v>
      </c>
      <c r="C241" s="36" t="str" cm="1">
        <f t="array" ref="C241">_xlfn.IFS(F241="CO","Central Office",F241="NC","North Central",F241="NE","North East",F241="NW","North West",F241="SE","South East",F241="SW","South West")</f>
        <v>South West</v>
      </c>
      <c r="E241" t="s">
        <v>591</v>
      </c>
      <c r="F241" t="s">
        <v>65</v>
      </c>
      <c r="G241" t="s">
        <v>33</v>
      </c>
      <c r="H241" t="s">
        <v>592</v>
      </c>
      <c r="I241" s="37" t="s">
        <v>593</v>
      </c>
      <c r="J241" t="s">
        <v>67</v>
      </c>
      <c r="K241" t="s">
        <v>26</v>
      </c>
      <c r="L241">
        <v>60380</v>
      </c>
      <c r="M241">
        <v>0</v>
      </c>
      <c r="N241">
        <v>7950</v>
      </c>
      <c r="O241">
        <v>9030</v>
      </c>
      <c r="P241">
        <v>109</v>
      </c>
      <c r="Q241">
        <v>497525</v>
      </c>
      <c r="R241">
        <v>0</v>
      </c>
      <c r="S241">
        <v>441292</v>
      </c>
    </row>
    <row r="242" spans="1:19">
      <c r="A242" s="41" t="str">
        <f t="shared" si="7"/>
        <v>January</v>
      </c>
      <c r="B242" s="36" t="str">
        <f t="shared" si="8"/>
        <v>January 12, 2027</v>
      </c>
      <c r="C242" s="36" t="str" cm="1">
        <f t="array" ref="C242">_xlfn.IFS(F242="CO","Central Office",F242="NC","North Central",F242="NE","North East",F242="NW","North West",F242="SE","South East",F242="SW","South West")</f>
        <v>North Central</v>
      </c>
      <c r="E242" t="s">
        <v>476</v>
      </c>
      <c r="F242" t="s">
        <v>61</v>
      </c>
      <c r="G242" t="s">
        <v>31</v>
      </c>
      <c r="H242" t="s">
        <v>477</v>
      </c>
      <c r="I242" s="37" t="s">
        <v>478</v>
      </c>
      <c r="J242" t="s">
        <v>54</v>
      </c>
      <c r="K242" t="s">
        <v>64</v>
      </c>
      <c r="L242">
        <v>200</v>
      </c>
      <c r="M242">
        <v>154</v>
      </c>
      <c r="N242">
        <v>972</v>
      </c>
      <c r="O242">
        <v>1260</v>
      </c>
      <c r="P242">
        <v>1654</v>
      </c>
      <c r="Q242">
        <v>0</v>
      </c>
      <c r="R242">
        <v>0</v>
      </c>
      <c r="S242">
        <v>425</v>
      </c>
    </row>
    <row r="243" spans="1:19">
      <c r="A243" s="41" t="str">
        <f t="shared" si="7"/>
        <v>January</v>
      </c>
      <c r="B243" s="36" t="str">
        <f t="shared" si="8"/>
        <v>January 12, 2027</v>
      </c>
      <c r="C243" s="36" t="str" cm="1">
        <f t="array" ref="C243">_xlfn.IFS(F243="CO","Central Office",F243="NC","North Central",F243="NE","North East",F243="NW","North West",F243="SE","South East",F243="SW","South West")</f>
        <v>North Central</v>
      </c>
      <c r="E243" t="s">
        <v>228</v>
      </c>
      <c r="F243" t="s">
        <v>61</v>
      </c>
      <c r="G243" t="s">
        <v>30</v>
      </c>
      <c r="H243" t="s">
        <v>104</v>
      </c>
      <c r="I243" s="37" t="s">
        <v>229</v>
      </c>
      <c r="J243" t="s">
        <v>66</v>
      </c>
      <c r="K243" t="s">
        <v>64</v>
      </c>
      <c r="L243">
        <v>890</v>
      </c>
      <c r="M243">
        <v>3160</v>
      </c>
      <c r="N243">
        <v>5230</v>
      </c>
      <c r="O243">
        <v>4010</v>
      </c>
      <c r="P243">
        <v>0</v>
      </c>
      <c r="Q243">
        <v>0</v>
      </c>
      <c r="R243">
        <v>0</v>
      </c>
      <c r="S243">
        <v>2120</v>
      </c>
    </row>
    <row r="244" spans="1:19">
      <c r="A244" s="41" t="str">
        <f t="shared" si="7"/>
        <v>January</v>
      </c>
      <c r="B244" s="36" t="str">
        <f t="shared" si="8"/>
        <v>January 12, 2027</v>
      </c>
      <c r="C244" s="36" t="str" cm="1">
        <f t="array" ref="C244">_xlfn.IFS(F244="CO","Central Office",F244="NC","North Central",F244="NE","North East",F244="NW","North West",F244="SE","South East",F244="SW","South West")</f>
        <v>North Central</v>
      </c>
      <c r="E244" t="s">
        <v>674</v>
      </c>
      <c r="F244" t="s">
        <v>61</v>
      </c>
      <c r="G244" t="s">
        <v>30</v>
      </c>
      <c r="H244" t="s">
        <v>104</v>
      </c>
      <c r="I244" s="37" t="s">
        <v>675</v>
      </c>
      <c r="J244" t="s">
        <v>66</v>
      </c>
      <c r="K244" t="s">
        <v>64</v>
      </c>
      <c r="L244">
        <v>217</v>
      </c>
      <c r="M244">
        <v>7783</v>
      </c>
      <c r="N244">
        <v>3392</v>
      </c>
      <c r="O244">
        <v>4366</v>
      </c>
      <c r="P244">
        <v>0</v>
      </c>
      <c r="Q244">
        <v>0</v>
      </c>
      <c r="R244">
        <v>0</v>
      </c>
      <c r="S244">
        <v>4338</v>
      </c>
    </row>
    <row r="245" spans="1:19">
      <c r="A245" s="41" t="str">
        <f t="shared" si="7"/>
        <v>January</v>
      </c>
      <c r="B245" s="36" t="str">
        <f t="shared" si="8"/>
        <v>January 12, 2027</v>
      </c>
      <c r="C245" s="36" t="str" cm="1">
        <f t="array" ref="C245">_xlfn.IFS(F245="CO","Central Office",F245="NC","North Central",F245="NE","North East",F245="NW","North West",F245="SE","South East",F245="SW","South West")</f>
        <v>North West</v>
      </c>
      <c r="E245" t="s">
        <v>167</v>
      </c>
      <c r="F245" t="s">
        <v>53</v>
      </c>
      <c r="G245" t="s">
        <v>31</v>
      </c>
      <c r="H245" t="s">
        <v>140</v>
      </c>
      <c r="I245" s="37" t="s">
        <v>168</v>
      </c>
      <c r="J245" t="s">
        <v>67</v>
      </c>
      <c r="K245" t="s">
        <v>64</v>
      </c>
      <c r="L245">
        <v>21280</v>
      </c>
      <c r="M245">
        <v>0</v>
      </c>
      <c r="N245">
        <v>0</v>
      </c>
      <c r="O245">
        <v>4880</v>
      </c>
      <c r="P245">
        <v>0</v>
      </c>
      <c r="Q245">
        <v>84340</v>
      </c>
      <c r="R245">
        <v>0</v>
      </c>
      <c r="S245">
        <v>80540</v>
      </c>
    </row>
    <row r="246" spans="1:19">
      <c r="A246" s="41" t="str">
        <f t="shared" si="7"/>
        <v>January</v>
      </c>
      <c r="B246" s="36" t="str">
        <f t="shared" si="8"/>
        <v>January 12, 2027</v>
      </c>
      <c r="C246" s="36" t="str" cm="1">
        <f t="array" ref="C246">_xlfn.IFS(F246="CO","Central Office",F246="NC","North Central",F246="NE","North East",F246="NW","North West",F246="SE","South East",F246="SW","South West")</f>
        <v>North West</v>
      </c>
      <c r="E246" t="s">
        <v>678</v>
      </c>
      <c r="F246" t="s">
        <v>53</v>
      </c>
      <c r="G246" t="s">
        <v>31</v>
      </c>
      <c r="H246" t="s">
        <v>127</v>
      </c>
      <c r="I246" s="37" t="s">
        <v>679</v>
      </c>
      <c r="J246" t="s">
        <v>66</v>
      </c>
      <c r="K246" t="s">
        <v>64</v>
      </c>
      <c r="L246">
        <v>4500</v>
      </c>
      <c r="M246">
        <v>0</v>
      </c>
      <c r="N246">
        <v>9950</v>
      </c>
      <c r="O246">
        <v>13500</v>
      </c>
      <c r="P246">
        <v>0</v>
      </c>
      <c r="Q246">
        <v>0</v>
      </c>
      <c r="R246">
        <v>0</v>
      </c>
      <c r="S246">
        <v>11380</v>
      </c>
    </row>
    <row r="247" spans="1:19">
      <c r="A247" s="41" t="str">
        <f t="shared" si="7"/>
        <v>January</v>
      </c>
      <c r="B247" s="36" t="str">
        <f t="shared" si="8"/>
        <v>January 12, 2027</v>
      </c>
      <c r="C247" s="36" t="str" cm="1">
        <f t="array" ref="C247">_xlfn.IFS(F247="CO","Central Office",F247="NC","North Central",F247="NE","North East",F247="NW","North West",F247="SE","South East",F247="SW","South West")</f>
        <v>North Central</v>
      </c>
      <c r="E247" t="s">
        <v>684</v>
      </c>
      <c r="F247" t="s">
        <v>61</v>
      </c>
      <c r="G247" t="s">
        <v>33</v>
      </c>
      <c r="H247" t="s">
        <v>185</v>
      </c>
      <c r="I247" s="37" t="s">
        <v>214</v>
      </c>
      <c r="J247" t="s">
        <v>79</v>
      </c>
      <c r="K247" t="s">
        <v>26</v>
      </c>
      <c r="L247">
        <v>870</v>
      </c>
      <c r="M247">
        <v>180</v>
      </c>
      <c r="N247">
        <v>2452</v>
      </c>
      <c r="O247">
        <v>2540</v>
      </c>
      <c r="P247">
        <v>1427</v>
      </c>
      <c r="Q247">
        <v>0</v>
      </c>
      <c r="R247">
        <v>0</v>
      </c>
      <c r="S247">
        <v>1490</v>
      </c>
    </row>
    <row r="248" spans="1:19">
      <c r="A248" s="41" t="str">
        <f t="shared" si="7"/>
        <v>January</v>
      </c>
      <c r="B248" s="36" t="str">
        <f t="shared" si="8"/>
        <v>January 12, 2027</v>
      </c>
      <c r="C248" s="36" t="str" cm="1">
        <f t="array" ref="C248">_xlfn.IFS(F248="CO","Central Office",F248="NC","North Central",F248="NE","North East",F248="NW","North West",F248="SE","South East",F248="SW","South West")</f>
        <v>North Central</v>
      </c>
      <c r="E248" t="s">
        <v>685</v>
      </c>
      <c r="F248" t="s">
        <v>61</v>
      </c>
      <c r="G248" t="s">
        <v>30</v>
      </c>
      <c r="H248" t="s">
        <v>104</v>
      </c>
      <c r="I248" s="37" t="s">
        <v>686</v>
      </c>
      <c r="J248" t="s">
        <v>54</v>
      </c>
      <c r="K248" t="s">
        <v>64</v>
      </c>
      <c r="L248">
        <v>130</v>
      </c>
      <c r="M248">
        <v>104</v>
      </c>
      <c r="N248">
        <v>247</v>
      </c>
      <c r="O248">
        <v>470</v>
      </c>
      <c r="P248">
        <v>1394</v>
      </c>
      <c r="Q248">
        <v>0</v>
      </c>
      <c r="R248">
        <v>0</v>
      </c>
      <c r="S248">
        <v>0</v>
      </c>
    </row>
    <row r="249" spans="1:19">
      <c r="A249" s="41" t="str">
        <f t="shared" si="7"/>
        <v>February</v>
      </c>
      <c r="B249" s="36" t="str">
        <f t="shared" si="8"/>
        <v>February 9, 2027</v>
      </c>
      <c r="C249" s="36" t="str" cm="1">
        <f t="array" ref="C249">_xlfn.IFS(F249="CO","Central Office",F249="NC","North Central",F249="NE","North East",F249="NW","North West",F249="SE","South East",F249="SW","South West")</f>
        <v>North East</v>
      </c>
      <c r="D249" t="s">
        <v>913</v>
      </c>
      <c r="E249" t="s">
        <v>951</v>
      </c>
      <c r="F249" t="s">
        <v>57</v>
      </c>
      <c r="G249" t="s">
        <v>36</v>
      </c>
      <c r="H249" t="s">
        <v>99</v>
      </c>
      <c r="I249" s="37" t="s">
        <v>952</v>
      </c>
      <c r="J249" t="s">
        <v>71</v>
      </c>
      <c r="K249" t="s">
        <v>56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4866857</v>
      </c>
    </row>
    <row r="250" spans="1:19">
      <c r="A250" s="41" t="str">
        <f t="shared" si="7"/>
        <v>February</v>
      </c>
      <c r="B250" s="36" t="str">
        <f t="shared" si="8"/>
        <v>February 9, 2027</v>
      </c>
      <c r="C250" s="36" t="str" cm="1">
        <f t="array" ref="C250">_xlfn.IFS(F250="CO","Central Office",F250="NC","North Central",F250="NE","North East",F250="NW","North West",F250="SE","South East",F250="SW","South West")</f>
        <v>South West</v>
      </c>
      <c r="E250" t="s">
        <v>687</v>
      </c>
      <c r="F250" t="s">
        <v>65</v>
      </c>
      <c r="G250" t="s">
        <v>34</v>
      </c>
      <c r="H250" t="s">
        <v>116</v>
      </c>
      <c r="I250" s="37" t="s">
        <v>163</v>
      </c>
      <c r="J250" t="s">
        <v>60</v>
      </c>
      <c r="K250" t="s">
        <v>26</v>
      </c>
      <c r="L250">
        <v>78950</v>
      </c>
      <c r="M250">
        <v>3541</v>
      </c>
      <c r="N250">
        <v>0</v>
      </c>
      <c r="O250">
        <v>2924</v>
      </c>
      <c r="P250">
        <v>0</v>
      </c>
      <c r="Q250">
        <v>404806</v>
      </c>
      <c r="R250">
        <v>0</v>
      </c>
      <c r="S250">
        <v>571716</v>
      </c>
    </row>
    <row r="251" spans="1:19">
      <c r="A251" s="41" t="str">
        <f t="shared" si="7"/>
        <v>February</v>
      </c>
      <c r="B251" s="36" t="str">
        <f t="shared" si="8"/>
        <v>February 9, 2027</v>
      </c>
      <c r="C251" s="36" t="str" cm="1">
        <f t="array" ref="C251">_xlfn.IFS(F251="CO","Central Office",F251="NC","North Central",F251="NE","North East",F251="NW","North West",F251="SE","South East",F251="SW","South West")</f>
        <v>North West</v>
      </c>
      <c r="E251" t="s">
        <v>688</v>
      </c>
      <c r="F251" t="s">
        <v>53</v>
      </c>
      <c r="G251" t="s">
        <v>33</v>
      </c>
      <c r="H251" t="s">
        <v>125</v>
      </c>
      <c r="I251" s="37" t="s">
        <v>689</v>
      </c>
      <c r="J251" t="s">
        <v>78</v>
      </c>
      <c r="K251" t="s">
        <v>26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>
      <c r="A252" s="41" t="str">
        <f t="shared" si="7"/>
        <v>February</v>
      </c>
      <c r="B252" s="36" t="str">
        <f t="shared" si="8"/>
        <v>February 9, 2027</v>
      </c>
      <c r="C252" s="36" t="str" cm="1">
        <f t="array" ref="C252">_xlfn.IFS(F252="CO","Central Office",F252="NC","North Central",F252="NE","North East",F252="NW","North West",F252="SE","South East",F252="SW","South West")</f>
        <v>North Central</v>
      </c>
      <c r="E252" t="s">
        <v>690</v>
      </c>
      <c r="F252" t="s">
        <v>61</v>
      </c>
      <c r="G252" t="s">
        <v>33</v>
      </c>
      <c r="H252" t="s">
        <v>125</v>
      </c>
      <c r="I252" s="37" t="s">
        <v>691</v>
      </c>
      <c r="J252" t="s">
        <v>80</v>
      </c>
      <c r="K252" t="s">
        <v>26</v>
      </c>
      <c r="L252">
        <v>15354</v>
      </c>
      <c r="M252">
        <v>51557</v>
      </c>
      <c r="N252">
        <v>45552</v>
      </c>
      <c r="O252">
        <v>85170</v>
      </c>
      <c r="P252">
        <v>0</v>
      </c>
      <c r="Q252">
        <v>89912</v>
      </c>
      <c r="R252">
        <v>19783</v>
      </c>
      <c r="S252">
        <v>441562</v>
      </c>
    </row>
    <row r="253" spans="1:19">
      <c r="A253" s="41" t="str">
        <f t="shared" si="7"/>
        <v>February</v>
      </c>
      <c r="B253" s="36" t="str">
        <f t="shared" si="8"/>
        <v>February 9, 2027</v>
      </c>
      <c r="C253" s="36" t="str" cm="1">
        <f t="array" ref="C253">_xlfn.IFS(F253="CO","Central Office",F253="NC","North Central",F253="NE","North East",F253="NW","North West",F253="SE","South East",F253="SW","South West")</f>
        <v>South East</v>
      </c>
      <c r="E253" t="s">
        <v>692</v>
      </c>
      <c r="F253" t="s">
        <v>55</v>
      </c>
      <c r="G253" t="s">
        <v>203</v>
      </c>
      <c r="H253" t="s">
        <v>204</v>
      </c>
      <c r="I253" s="37" t="s">
        <v>693</v>
      </c>
      <c r="J253" t="s">
        <v>67</v>
      </c>
      <c r="K253" t="s">
        <v>26</v>
      </c>
      <c r="L253">
        <v>930</v>
      </c>
      <c r="M253">
        <v>0</v>
      </c>
      <c r="N253">
        <v>1800</v>
      </c>
      <c r="O253">
        <v>4825</v>
      </c>
      <c r="P253">
        <v>0</v>
      </c>
      <c r="Q253">
        <v>0</v>
      </c>
      <c r="R253">
        <v>0</v>
      </c>
      <c r="S253">
        <v>5000</v>
      </c>
    </row>
    <row r="254" spans="1:19">
      <c r="A254" s="41" t="str">
        <f t="shared" si="7"/>
        <v>February</v>
      </c>
      <c r="B254" s="36" t="str">
        <f t="shared" si="8"/>
        <v>February 9, 2027</v>
      </c>
      <c r="C254" s="36" t="str" cm="1">
        <f t="array" ref="C254">_xlfn.IFS(F254="CO","Central Office",F254="NC","North Central",F254="NE","North East",F254="NW","North West",F254="SE","South East",F254="SW","South West")</f>
        <v>North East</v>
      </c>
      <c r="E254" t="s">
        <v>694</v>
      </c>
      <c r="F254" t="s">
        <v>57</v>
      </c>
      <c r="G254" t="s">
        <v>34</v>
      </c>
      <c r="H254" t="s">
        <v>100</v>
      </c>
      <c r="I254" s="37" t="s">
        <v>41</v>
      </c>
      <c r="J254" t="s">
        <v>73</v>
      </c>
      <c r="K254" t="s">
        <v>63</v>
      </c>
      <c r="L254">
        <v>30700</v>
      </c>
      <c r="M254">
        <v>0</v>
      </c>
      <c r="N254">
        <v>160900</v>
      </c>
      <c r="O254">
        <v>212300</v>
      </c>
      <c r="P254">
        <v>0</v>
      </c>
      <c r="Q254">
        <v>0</v>
      </c>
      <c r="R254">
        <v>0</v>
      </c>
      <c r="S254">
        <v>65000</v>
      </c>
    </row>
    <row r="255" spans="1:19">
      <c r="A255" s="41" t="str">
        <f t="shared" si="7"/>
        <v>February</v>
      </c>
      <c r="B255" s="36" t="str">
        <f t="shared" si="8"/>
        <v>February 9, 2027</v>
      </c>
      <c r="C255" s="36" t="str" cm="1">
        <f t="array" ref="C255">_xlfn.IFS(F255="CO","Central Office",F255="NC","North Central",F255="NE","North East",F255="NW","North West",F255="SE","South East",F255="SW","South West")</f>
        <v>North East</v>
      </c>
      <c r="E255" t="s">
        <v>695</v>
      </c>
      <c r="F255" t="s">
        <v>57</v>
      </c>
      <c r="G255" t="s">
        <v>35</v>
      </c>
      <c r="H255" t="s">
        <v>100</v>
      </c>
      <c r="I255" s="37" t="s">
        <v>696</v>
      </c>
      <c r="J255" t="s">
        <v>68</v>
      </c>
      <c r="K255" t="s">
        <v>26</v>
      </c>
      <c r="L255">
        <v>4610</v>
      </c>
      <c r="M255">
        <v>8400</v>
      </c>
      <c r="N255">
        <v>6200</v>
      </c>
      <c r="O255">
        <v>3800</v>
      </c>
      <c r="P255">
        <v>0</v>
      </c>
      <c r="Q255">
        <v>31000</v>
      </c>
      <c r="R255">
        <v>27500</v>
      </c>
      <c r="S255">
        <v>280400</v>
      </c>
    </row>
    <row r="256" spans="1:19">
      <c r="A256" s="41" t="str">
        <f t="shared" si="7"/>
        <v>February</v>
      </c>
      <c r="B256" s="36" t="str">
        <f t="shared" si="8"/>
        <v>February 9, 2027</v>
      </c>
      <c r="C256" s="36" t="str" cm="1">
        <f t="array" ref="C256">_xlfn.IFS(F256="CO","Central Office",F256="NC","North Central",F256="NE","North East",F256="NW","North West",F256="SE","South East",F256="SW","South West")</f>
        <v>North East</v>
      </c>
      <c r="E256" t="s">
        <v>697</v>
      </c>
      <c r="F256" t="s">
        <v>57</v>
      </c>
      <c r="G256" t="s">
        <v>35</v>
      </c>
      <c r="H256" t="s">
        <v>100</v>
      </c>
      <c r="I256" s="37" t="s">
        <v>696</v>
      </c>
      <c r="J256" t="s">
        <v>58</v>
      </c>
      <c r="K256" t="s">
        <v>26</v>
      </c>
      <c r="L256">
        <v>31310</v>
      </c>
      <c r="M256">
        <v>67730</v>
      </c>
      <c r="N256">
        <v>1280</v>
      </c>
      <c r="O256">
        <v>21200</v>
      </c>
      <c r="P256">
        <v>280</v>
      </c>
      <c r="Q256">
        <v>137000</v>
      </c>
      <c r="R256">
        <v>0</v>
      </c>
      <c r="S256">
        <v>283000</v>
      </c>
    </row>
    <row r="257" spans="1:19">
      <c r="A257" s="41" t="str">
        <f t="shared" si="7"/>
        <v>February</v>
      </c>
      <c r="B257" s="36" t="str">
        <f t="shared" si="8"/>
        <v>February 9, 2027</v>
      </c>
      <c r="C257" s="36" t="str" cm="1">
        <f t="array" ref="C257">_xlfn.IFS(F257="CO","Central Office",F257="NC","North Central",F257="NE","North East",F257="NW","North West",F257="SE","South East",F257="SW","South West")</f>
        <v>North Central</v>
      </c>
      <c r="E257" t="s">
        <v>698</v>
      </c>
      <c r="F257" t="s">
        <v>61</v>
      </c>
      <c r="G257" t="s">
        <v>35</v>
      </c>
      <c r="H257" t="s">
        <v>101</v>
      </c>
      <c r="I257" s="37" t="s">
        <v>161</v>
      </c>
      <c r="J257" t="s">
        <v>66</v>
      </c>
      <c r="K257" t="s">
        <v>26</v>
      </c>
      <c r="L257">
        <v>3610</v>
      </c>
      <c r="M257">
        <v>0</v>
      </c>
      <c r="N257">
        <v>16980</v>
      </c>
      <c r="O257">
        <v>13150</v>
      </c>
      <c r="P257">
        <v>0</v>
      </c>
      <c r="Q257">
        <v>0</v>
      </c>
      <c r="R257">
        <v>0</v>
      </c>
      <c r="S257">
        <v>28200</v>
      </c>
    </row>
    <row r="258" spans="1:19">
      <c r="A258" s="41" t="str">
        <f t="shared" si="7"/>
        <v>February</v>
      </c>
      <c r="B258" s="36" t="str">
        <f t="shared" si="8"/>
        <v>February 9, 2027</v>
      </c>
      <c r="C258" s="36" t="str" cm="1">
        <f t="array" ref="C258">_xlfn.IFS(F258="CO","Central Office",F258="NC","North Central",F258="NE","North East",F258="NW","North West",F258="SE","South East",F258="SW","South West")</f>
        <v>North West</v>
      </c>
      <c r="E258" t="s">
        <v>699</v>
      </c>
      <c r="F258" t="s">
        <v>53</v>
      </c>
      <c r="G258" t="s">
        <v>35</v>
      </c>
      <c r="H258" t="s">
        <v>383</v>
      </c>
      <c r="I258" s="37" t="s">
        <v>700</v>
      </c>
      <c r="J258" t="s">
        <v>62</v>
      </c>
      <c r="K258" t="s">
        <v>26</v>
      </c>
      <c r="L258">
        <v>430</v>
      </c>
      <c r="M258">
        <v>0</v>
      </c>
      <c r="N258">
        <v>225</v>
      </c>
      <c r="O258">
        <v>605</v>
      </c>
      <c r="P258">
        <v>13100</v>
      </c>
      <c r="Q258">
        <v>0</v>
      </c>
      <c r="R258">
        <v>0</v>
      </c>
      <c r="S258">
        <v>9560</v>
      </c>
    </row>
    <row r="259" spans="1:19">
      <c r="A259" s="41" t="str">
        <f t="shared" ref="A259:A322" si="9">LEFT(B259,FIND(" ",B259)-1)</f>
        <v>February</v>
      </c>
      <c r="B259" s="36" t="str">
        <f t="shared" ref="B259:B322" si="10">IF(D259="",B258,D259)</f>
        <v>February 9, 2027</v>
      </c>
      <c r="C259" s="36" t="str" cm="1">
        <f t="array" ref="C259">_xlfn.IFS(F259="CO","Central Office",F259="NC","North Central",F259="NE","North East",F259="NW","North West",F259="SE","South East",F259="SW","South West")</f>
        <v>North West</v>
      </c>
      <c r="E259" t="s">
        <v>701</v>
      </c>
      <c r="F259" t="s">
        <v>53</v>
      </c>
      <c r="G259" t="s">
        <v>35</v>
      </c>
      <c r="H259" t="s">
        <v>383</v>
      </c>
      <c r="I259" s="37" t="s">
        <v>522</v>
      </c>
      <c r="J259" t="s">
        <v>62</v>
      </c>
      <c r="K259" t="s">
        <v>26</v>
      </c>
      <c r="L259">
        <v>711</v>
      </c>
      <c r="M259">
        <v>2465</v>
      </c>
      <c r="N259">
        <v>2344</v>
      </c>
      <c r="O259">
        <v>2600</v>
      </c>
      <c r="P259">
        <v>18200</v>
      </c>
      <c r="Q259">
        <v>0</v>
      </c>
      <c r="R259">
        <v>0</v>
      </c>
      <c r="S259">
        <v>9958</v>
      </c>
    </row>
    <row r="260" spans="1:19">
      <c r="A260" s="41" t="str">
        <f t="shared" si="9"/>
        <v>February</v>
      </c>
      <c r="B260" s="36" t="str">
        <f t="shared" si="10"/>
        <v>February 9, 2027</v>
      </c>
      <c r="C260" s="36" t="str" cm="1">
        <f t="array" ref="C260">_xlfn.IFS(F260="CO","Central Office",F260="NC","North Central",F260="NE","North East",F260="NW","North West",F260="SE","South East",F260="SW","South West")</f>
        <v>North West</v>
      </c>
      <c r="E260" t="s">
        <v>521</v>
      </c>
      <c r="F260" t="s">
        <v>53</v>
      </c>
      <c r="G260" t="s">
        <v>35</v>
      </c>
      <c r="H260" t="s">
        <v>383</v>
      </c>
      <c r="I260" s="37" t="s">
        <v>522</v>
      </c>
      <c r="J260" t="s">
        <v>60</v>
      </c>
      <c r="K260" t="s">
        <v>26</v>
      </c>
      <c r="L260">
        <v>54593</v>
      </c>
      <c r="M260">
        <v>0</v>
      </c>
      <c r="N260">
        <v>0</v>
      </c>
      <c r="O260">
        <v>18284</v>
      </c>
      <c r="P260">
        <v>0</v>
      </c>
      <c r="Q260">
        <v>276300</v>
      </c>
      <c r="R260">
        <v>0</v>
      </c>
      <c r="S260">
        <v>474150</v>
      </c>
    </row>
    <row r="261" spans="1:19">
      <c r="A261" s="41" t="str">
        <f t="shared" si="9"/>
        <v>February</v>
      </c>
      <c r="B261" s="36" t="str">
        <f t="shared" si="10"/>
        <v>February 9, 2027</v>
      </c>
      <c r="C261" s="36" t="str" cm="1">
        <f t="array" ref="C261">_xlfn.IFS(F261="CO","Central Office",F261="NC","North Central",F261="NE","North East",F261="NW","North West",F261="SE","South East",F261="SW","South West")</f>
        <v>South East</v>
      </c>
      <c r="E261" t="s">
        <v>702</v>
      </c>
      <c r="F261" t="s">
        <v>55</v>
      </c>
      <c r="G261" t="s">
        <v>33</v>
      </c>
      <c r="H261" t="s">
        <v>133</v>
      </c>
      <c r="I261" s="37" t="s">
        <v>703</v>
      </c>
      <c r="J261" t="s">
        <v>77</v>
      </c>
      <c r="K261" t="s">
        <v>26</v>
      </c>
      <c r="L261">
        <v>17653</v>
      </c>
      <c r="M261">
        <v>0</v>
      </c>
      <c r="N261">
        <v>183</v>
      </c>
      <c r="O261">
        <v>2448</v>
      </c>
      <c r="P261">
        <v>0</v>
      </c>
      <c r="Q261">
        <v>133973</v>
      </c>
      <c r="R261">
        <v>0</v>
      </c>
      <c r="S261">
        <v>110527</v>
      </c>
    </row>
    <row r="262" spans="1:19">
      <c r="A262" s="41" t="str">
        <f t="shared" si="9"/>
        <v>February</v>
      </c>
      <c r="B262" s="36" t="str">
        <f t="shared" si="10"/>
        <v>February 9, 2027</v>
      </c>
      <c r="C262" s="36" t="str" cm="1">
        <f t="array" ref="C262">_xlfn.IFS(F262="CO","Central Office",F262="NC","North Central",F262="NE","North East",F262="NW","North West",F262="SE","South East",F262="SW","South West")</f>
        <v>North East</v>
      </c>
      <c r="E262" t="s">
        <v>704</v>
      </c>
      <c r="F262" t="s">
        <v>57</v>
      </c>
      <c r="G262" t="s">
        <v>35</v>
      </c>
      <c r="H262" t="s">
        <v>705</v>
      </c>
      <c r="I262" s="37" t="s">
        <v>706</v>
      </c>
      <c r="J262" t="s">
        <v>56</v>
      </c>
      <c r="K262" t="s">
        <v>26</v>
      </c>
      <c r="L262">
        <v>2200</v>
      </c>
      <c r="M262">
        <v>9900</v>
      </c>
      <c r="N262">
        <v>20100</v>
      </c>
      <c r="O262">
        <v>14300</v>
      </c>
      <c r="P262">
        <v>0</v>
      </c>
      <c r="Q262">
        <v>0</v>
      </c>
      <c r="R262">
        <v>0</v>
      </c>
      <c r="S262">
        <v>32500</v>
      </c>
    </row>
    <row r="263" spans="1:19">
      <c r="A263" s="41" t="str">
        <f t="shared" si="9"/>
        <v>February</v>
      </c>
      <c r="B263" s="36" t="str">
        <f t="shared" si="10"/>
        <v>February 9, 2027</v>
      </c>
      <c r="C263" s="36" t="str" cm="1">
        <f t="array" ref="C263">_xlfn.IFS(F263="CO","Central Office",F263="NC","North Central",F263="NE","North East",F263="NW","North West",F263="SE","South East",F263="SW","South West")</f>
        <v>North East</v>
      </c>
      <c r="E263" t="s">
        <v>707</v>
      </c>
      <c r="F263" t="s">
        <v>57</v>
      </c>
      <c r="G263" t="s">
        <v>35</v>
      </c>
      <c r="H263" t="s">
        <v>705</v>
      </c>
      <c r="I263" s="37" t="s">
        <v>708</v>
      </c>
      <c r="J263" t="s">
        <v>202</v>
      </c>
      <c r="K263" t="s">
        <v>26</v>
      </c>
      <c r="L263">
        <v>47900</v>
      </c>
      <c r="M263">
        <v>0</v>
      </c>
      <c r="N263">
        <v>9000</v>
      </c>
      <c r="O263">
        <v>16900</v>
      </c>
      <c r="P263">
        <v>0</v>
      </c>
      <c r="Q263">
        <v>378200</v>
      </c>
      <c r="R263">
        <v>0</v>
      </c>
      <c r="S263">
        <v>365500</v>
      </c>
    </row>
    <row r="264" spans="1:19">
      <c r="A264" s="41" t="str">
        <f t="shared" si="9"/>
        <v>February</v>
      </c>
      <c r="B264" s="36" t="str">
        <f t="shared" si="10"/>
        <v>February 9, 2027</v>
      </c>
      <c r="C264" s="36" t="str" cm="1">
        <f t="array" ref="C264">_xlfn.IFS(F264="CO","Central Office",F264="NC","North Central",F264="NE","North East",F264="NW","North West",F264="SE","South East",F264="SW","South West")</f>
        <v>North West</v>
      </c>
      <c r="E264" t="s">
        <v>709</v>
      </c>
      <c r="F264" t="s">
        <v>53</v>
      </c>
      <c r="G264" t="s">
        <v>35</v>
      </c>
      <c r="H264" t="s">
        <v>117</v>
      </c>
      <c r="I264" s="37" t="s">
        <v>710</v>
      </c>
      <c r="J264" t="s">
        <v>202</v>
      </c>
      <c r="K264" t="s">
        <v>26</v>
      </c>
      <c r="L264">
        <v>37689</v>
      </c>
      <c r="M264">
        <v>0</v>
      </c>
      <c r="N264">
        <v>9444</v>
      </c>
      <c r="O264">
        <v>11110</v>
      </c>
      <c r="P264">
        <v>209</v>
      </c>
      <c r="Q264">
        <v>169600</v>
      </c>
      <c r="R264">
        <v>0</v>
      </c>
      <c r="S264">
        <v>307750</v>
      </c>
    </row>
    <row r="265" spans="1:19">
      <c r="A265" s="41" t="str">
        <f t="shared" si="9"/>
        <v>February</v>
      </c>
      <c r="B265" s="36" t="str">
        <f t="shared" si="10"/>
        <v>February 9, 2027</v>
      </c>
      <c r="C265" s="36" t="str" cm="1">
        <f t="array" ref="C265">_xlfn.IFS(F265="CO","Central Office",F265="NC","North Central",F265="NE","North East",F265="NW","North West",F265="SE","South East",F265="SW","South West")</f>
        <v>South East</v>
      </c>
      <c r="E265" t="s">
        <v>422</v>
      </c>
      <c r="F265" t="s">
        <v>55</v>
      </c>
      <c r="G265" t="s">
        <v>33</v>
      </c>
      <c r="H265" t="s">
        <v>423</v>
      </c>
      <c r="I265" s="37" t="s">
        <v>424</v>
      </c>
      <c r="J265" t="s">
        <v>58</v>
      </c>
      <c r="K265" t="s">
        <v>26</v>
      </c>
      <c r="L265">
        <v>29368</v>
      </c>
      <c r="M265">
        <v>0</v>
      </c>
      <c r="N265">
        <v>6400</v>
      </c>
      <c r="O265">
        <v>15132</v>
      </c>
      <c r="P265">
        <v>0</v>
      </c>
      <c r="Q265">
        <v>118591</v>
      </c>
      <c r="R265">
        <v>0</v>
      </c>
      <c r="S265">
        <v>208098</v>
      </c>
    </row>
    <row r="266" spans="1:19">
      <c r="A266" s="41" t="str">
        <f t="shared" si="9"/>
        <v>February</v>
      </c>
      <c r="B266" s="36" t="str">
        <f t="shared" si="10"/>
        <v>February 9, 2027</v>
      </c>
      <c r="C266" s="36" t="str" cm="1">
        <f t="array" ref="C266">_xlfn.IFS(F266="CO","Central Office",F266="NC","North Central",F266="NE","North East",F266="NW","North West",F266="SE","South East",F266="SW","South West")</f>
        <v>South East</v>
      </c>
      <c r="E266" t="s">
        <v>711</v>
      </c>
      <c r="F266" t="s">
        <v>55</v>
      </c>
      <c r="G266" t="s">
        <v>33</v>
      </c>
      <c r="H266" t="s">
        <v>423</v>
      </c>
      <c r="I266" s="37" t="s">
        <v>712</v>
      </c>
      <c r="J266" t="s">
        <v>70</v>
      </c>
      <c r="K266" t="s">
        <v>26</v>
      </c>
      <c r="L266">
        <v>5103</v>
      </c>
      <c r="M266">
        <v>924</v>
      </c>
      <c r="N266">
        <v>233</v>
      </c>
      <c r="O266">
        <v>531</v>
      </c>
      <c r="P266">
        <v>0</v>
      </c>
      <c r="Q266">
        <v>33508</v>
      </c>
      <c r="R266">
        <v>0</v>
      </c>
      <c r="S266">
        <v>24100</v>
      </c>
    </row>
    <row r="267" spans="1:19">
      <c r="A267" s="41" t="str">
        <f t="shared" si="9"/>
        <v>February</v>
      </c>
      <c r="B267" s="36" t="str">
        <f t="shared" si="10"/>
        <v>February 9, 2027</v>
      </c>
      <c r="C267" s="36" t="str" cm="1">
        <f t="array" ref="C267">_xlfn.IFS(F267="CO","Central Office",F267="NC","North Central",F267="NE","North East",F267="NW","North West",F267="SE","South East",F267="SW","South West")</f>
        <v>South East</v>
      </c>
      <c r="E267" t="s">
        <v>713</v>
      </c>
      <c r="F267" t="s">
        <v>55</v>
      </c>
      <c r="G267" t="s">
        <v>30</v>
      </c>
      <c r="H267" t="s">
        <v>104</v>
      </c>
      <c r="I267" s="37" t="s">
        <v>714</v>
      </c>
      <c r="J267" t="s">
        <v>62</v>
      </c>
      <c r="K267" t="s">
        <v>64</v>
      </c>
      <c r="L267">
        <v>4</v>
      </c>
      <c r="M267">
        <v>67</v>
      </c>
      <c r="N267">
        <v>62</v>
      </c>
      <c r="O267">
        <v>26</v>
      </c>
      <c r="P267">
        <v>7230</v>
      </c>
      <c r="Q267">
        <v>18</v>
      </c>
      <c r="R267">
        <v>0</v>
      </c>
      <c r="S267">
        <v>960</v>
      </c>
    </row>
    <row r="268" spans="1:19">
      <c r="A268" s="41" t="str">
        <f t="shared" si="9"/>
        <v>February</v>
      </c>
      <c r="B268" s="36" t="str">
        <f t="shared" si="10"/>
        <v>February 9, 2027</v>
      </c>
      <c r="C268" s="36" t="str" cm="1">
        <f t="array" ref="C268">_xlfn.IFS(F268="CO","Central Office",F268="NC","North Central",F268="NE","North East",F268="NW","North West",F268="SE","South East",F268="SW","South West")</f>
        <v>South West</v>
      </c>
      <c r="E268" t="s">
        <v>717</v>
      </c>
      <c r="F268" t="s">
        <v>65</v>
      </c>
      <c r="G268" t="s">
        <v>31</v>
      </c>
      <c r="H268" t="s">
        <v>119</v>
      </c>
      <c r="I268" s="37" t="s">
        <v>718</v>
      </c>
      <c r="J268" t="s">
        <v>54</v>
      </c>
      <c r="K268" t="s">
        <v>64</v>
      </c>
      <c r="L268">
        <v>280</v>
      </c>
      <c r="M268">
        <v>0</v>
      </c>
      <c r="N268">
        <v>1120</v>
      </c>
      <c r="O268">
        <v>1645</v>
      </c>
      <c r="P268">
        <v>2247</v>
      </c>
      <c r="Q268">
        <v>0</v>
      </c>
      <c r="R268">
        <v>0</v>
      </c>
      <c r="S268">
        <v>575</v>
      </c>
    </row>
    <row r="269" spans="1:19">
      <c r="A269" s="41" t="str">
        <f t="shared" si="9"/>
        <v>February</v>
      </c>
      <c r="B269" s="36" t="str">
        <f t="shared" si="10"/>
        <v>February 9, 2027</v>
      </c>
      <c r="C269" s="36" t="str" cm="1">
        <f t="array" ref="C269">_xlfn.IFS(F269="CO","Central Office",F269="NC","North Central",F269="NE","North East",F269="NW","North West",F269="SE","South East",F269="SW","South West")</f>
        <v>North East</v>
      </c>
      <c r="E269" t="s">
        <v>719</v>
      </c>
      <c r="F269" t="s">
        <v>57</v>
      </c>
      <c r="G269" t="s">
        <v>33</v>
      </c>
      <c r="H269" t="s">
        <v>96</v>
      </c>
      <c r="I269" s="37" t="s">
        <v>720</v>
      </c>
      <c r="J269" t="s">
        <v>60</v>
      </c>
      <c r="K269" t="s">
        <v>26</v>
      </c>
      <c r="L269">
        <v>11645</v>
      </c>
      <c r="M269">
        <v>0</v>
      </c>
      <c r="N269">
        <v>0</v>
      </c>
      <c r="O269">
        <v>392</v>
      </c>
      <c r="P269">
        <v>0</v>
      </c>
      <c r="Q269">
        <v>74710</v>
      </c>
      <c r="R269">
        <v>0</v>
      </c>
      <c r="S269">
        <v>45341</v>
      </c>
    </row>
    <row r="270" spans="1:19">
      <c r="A270" s="41" t="str">
        <f t="shared" si="9"/>
        <v>February</v>
      </c>
      <c r="B270" s="36" t="str">
        <f t="shared" si="10"/>
        <v>February 9, 2027</v>
      </c>
      <c r="C270" s="36" t="str" cm="1">
        <f t="array" ref="C270">_xlfn.IFS(F270="CO","Central Office",F270="NC","North Central",F270="NE","North East",F270="NW","North West",F270="SE","South East",F270="SW","South West")</f>
        <v>North East</v>
      </c>
      <c r="E270" t="s">
        <v>721</v>
      </c>
      <c r="F270" t="s">
        <v>57</v>
      </c>
      <c r="G270" t="s">
        <v>30</v>
      </c>
      <c r="H270" t="s">
        <v>104</v>
      </c>
      <c r="I270" s="37" t="s">
        <v>722</v>
      </c>
      <c r="J270" t="s">
        <v>54</v>
      </c>
      <c r="K270" t="s">
        <v>64</v>
      </c>
      <c r="L270">
        <v>121</v>
      </c>
      <c r="M270">
        <v>0</v>
      </c>
      <c r="N270">
        <v>490</v>
      </c>
      <c r="O270">
        <v>661</v>
      </c>
      <c r="P270">
        <v>1234</v>
      </c>
      <c r="Q270">
        <v>0</v>
      </c>
      <c r="R270">
        <v>0</v>
      </c>
      <c r="S270">
        <v>0</v>
      </c>
    </row>
    <row r="271" spans="1:19">
      <c r="A271" s="41" t="str">
        <f t="shared" si="9"/>
        <v>February</v>
      </c>
      <c r="B271" s="36" t="str">
        <f t="shared" si="10"/>
        <v>February 9, 2027</v>
      </c>
      <c r="C271" s="36" t="str" cm="1">
        <f t="array" ref="C271">_xlfn.IFS(F271="CO","Central Office",F271="NC","North Central",F271="NE","North East",F271="NW","North West",F271="SE","South East",F271="SW","South West")</f>
        <v>South West</v>
      </c>
      <c r="E271" t="s">
        <v>441</v>
      </c>
      <c r="F271" t="s">
        <v>65</v>
      </c>
      <c r="G271" t="s">
        <v>33</v>
      </c>
      <c r="H271" t="s">
        <v>130</v>
      </c>
      <c r="I271" s="37" t="s">
        <v>158</v>
      </c>
      <c r="J271" t="s">
        <v>56</v>
      </c>
      <c r="K271" t="s">
        <v>26</v>
      </c>
      <c r="L271">
        <v>43</v>
      </c>
      <c r="M271">
        <v>5</v>
      </c>
      <c r="N271">
        <v>0</v>
      </c>
      <c r="O271">
        <v>1300</v>
      </c>
      <c r="P271">
        <v>0</v>
      </c>
      <c r="Q271">
        <v>0</v>
      </c>
      <c r="R271">
        <v>0</v>
      </c>
      <c r="S271">
        <v>6483</v>
      </c>
    </row>
    <row r="272" spans="1:19">
      <c r="A272" s="41" t="str">
        <f t="shared" si="9"/>
        <v>February</v>
      </c>
      <c r="B272" s="36" t="str">
        <f t="shared" si="10"/>
        <v>February 9, 2027</v>
      </c>
      <c r="C272" s="36" t="str" cm="1">
        <f t="array" ref="C272">_xlfn.IFS(F272="CO","Central Office",F272="NC","North Central",F272="NE","North East",F272="NW","North West",F272="SE","South East",F272="SW","South West")</f>
        <v>South West</v>
      </c>
      <c r="E272" t="s">
        <v>725</v>
      </c>
      <c r="F272" t="s">
        <v>65</v>
      </c>
      <c r="G272" t="s">
        <v>30</v>
      </c>
      <c r="H272" t="s">
        <v>104</v>
      </c>
      <c r="I272" s="37" t="s">
        <v>726</v>
      </c>
      <c r="J272" t="s">
        <v>54</v>
      </c>
      <c r="K272" t="s">
        <v>64</v>
      </c>
      <c r="L272">
        <v>60</v>
      </c>
      <c r="M272">
        <v>0</v>
      </c>
      <c r="N272">
        <v>170</v>
      </c>
      <c r="O272">
        <v>420</v>
      </c>
      <c r="P272">
        <v>910</v>
      </c>
      <c r="Q272">
        <v>0</v>
      </c>
      <c r="R272">
        <v>0</v>
      </c>
      <c r="S272">
        <v>0</v>
      </c>
    </row>
    <row r="273" spans="1:19">
      <c r="A273" s="41" t="str">
        <f t="shared" si="9"/>
        <v>February</v>
      </c>
      <c r="B273" s="36" t="str">
        <f t="shared" si="10"/>
        <v>February 9, 2027</v>
      </c>
      <c r="C273" s="36" t="str" cm="1">
        <f t="array" ref="C273">_xlfn.IFS(F273="CO","Central Office",F273="NC","North Central",F273="NE","North East",F273="NW","North West",F273="SE","South East",F273="SW","South West")</f>
        <v>South West</v>
      </c>
      <c r="E273" t="s">
        <v>727</v>
      </c>
      <c r="F273" t="s">
        <v>65</v>
      </c>
      <c r="G273" t="s">
        <v>30</v>
      </c>
      <c r="H273" t="s">
        <v>104</v>
      </c>
      <c r="I273" s="37" t="s">
        <v>728</v>
      </c>
      <c r="J273" t="s">
        <v>54</v>
      </c>
      <c r="K273" t="s">
        <v>64</v>
      </c>
      <c r="L273">
        <v>50</v>
      </c>
      <c r="M273">
        <v>0</v>
      </c>
      <c r="N273">
        <v>1126</v>
      </c>
      <c r="O273">
        <v>354</v>
      </c>
      <c r="P273">
        <v>1144</v>
      </c>
      <c r="Q273">
        <v>0</v>
      </c>
      <c r="R273">
        <v>0</v>
      </c>
      <c r="S273">
        <v>0</v>
      </c>
    </row>
    <row r="274" spans="1:19">
      <c r="A274" s="41" t="str">
        <f t="shared" si="9"/>
        <v>February</v>
      </c>
      <c r="B274" s="36" t="str">
        <f t="shared" si="10"/>
        <v>February 9, 2027</v>
      </c>
      <c r="C274" s="36" t="str" cm="1">
        <f t="array" ref="C274">_xlfn.IFS(F274="CO","Central Office",F274="NC","North Central",F274="NE","North East",F274="NW","North West",F274="SE","South East",F274="SW","South West")</f>
        <v>South West</v>
      </c>
      <c r="E274" t="s">
        <v>732</v>
      </c>
      <c r="F274" t="s">
        <v>65</v>
      </c>
      <c r="G274" t="s">
        <v>30</v>
      </c>
      <c r="H274" t="s">
        <v>104</v>
      </c>
      <c r="I274" s="37" t="s">
        <v>733</v>
      </c>
      <c r="J274" t="s">
        <v>54</v>
      </c>
      <c r="K274" t="s">
        <v>64</v>
      </c>
      <c r="L274">
        <v>140</v>
      </c>
      <c r="M274">
        <v>0</v>
      </c>
      <c r="N274">
        <v>321</v>
      </c>
      <c r="O274">
        <v>350</v>
      </c>
      <c r="P274">
        <v>3890</v>
      </c>
      <c r="Q274">
        <v>0</v>
      </c>
      <c r="R274">
        <v>0</v>
      </c>
      <c r="S274">
        <v>0</v>
      </c>
    </row>
    <row r="275" spans="1:19">
      <c r="A275" s="41" t="str">
        <f t="shared" si="9"/>
        <v>February</v>
      </c>
      <c r="B275" s="36" t="str">
        <f t="shared" si="10"/>
        <v>February 9, 2027</v>
      </c>
      <c r="C275" s="36" t="str" cm="1">
        <f t="array" ref="C275">_xlfn.IFS(F275="CO","Central Office",F275="NC","North Central",F275="NE","North East",F275="NW","North West",F275="SE","South East",F275="SW","South West")</f>
        <v>South West</v>
      </c>
      <c r="E275" t="s">
        <v>734</v>
      </c>
      <c r="F275" t="s">
        <v>65</v>
      </c>
      <c r="G275" t="s">
        <v>33</v>
      </c>
      <c r="H275" t="s">
        <v>735</v>
      </c>
      <c r="I275" s="37" t="s">
        <v>736</v>
      </c>
      <c r="J275" t="s">
        <v>67</v>
      </c>
      <c r="K275" t="s">
        <v>26</v>
      </c>
      <c r="L275">
        <v>7620</v>
      </c>
      <c r="M275">
        <v>0</v>
      </c>
      <c r="N275">
        <v>2400</v>
      </c>
      <c r="O275">
        <v>4485</v>
      </c>
      <c r="P275">
        <v>0</v>
      </c>
      <c r="Q275">
        <v>17064</v>
      </c>
      <c r="R275">
        <v>0</v>
      </c>
      <c r="S275">
        <v>15724</v>
      </c>
    </row>
    <row r="276" spans="1:19">
      <c r="A276" s="41" t="str">
        <f t="shared" si="9"/>
        <v>February</v>
      </c>
      <c r="B276" s="36" t="str">
        <f t="shared" si="10"/>
        <v>February 9, 2027</v>
      </c>
      <c r="C276" s="36" t="str" cm="1">
        <f t="array" ref="C276">_xlfn.IFS(F276="CO","Central Office",F276="NC","North Central",F276="NE","North East",F276="NW","North West",F276="SE","South East",F276="SW","South West")</f>
        <v>South West</v>
      </c>
      <c r="E276" t="s">
        <v>737</v>
      </c>
      <c r="F276" t="s">
        <v>65</v>
      </c>
      <c r="G276" t="s">
        <v>33</v>
      </c>
      <c r="H276" t="s">
        <v>735</v>
      </c>
      <c r="I276" s="37" t="s">
        <v>736</v>
      </c>
      <c r="J276" t="s">
        <v>67</v>
      </c>
      <c r="K276" t="s">
        <v>26</v>
      </c>
      <c r="L276">
        <v>0</v>
      </c>
      <c r="M276">
        <v>0</v>
      </c>
      <c r="N276">
        <v>0</v>
      </c>
      <c r="O276">
        <v>4000</v>
      </c>
      <c r="P276">
        <v>0</v>
      </c>
      <c r="Q276">
        <v>0</v>
      </c>
      <c r="R276">
        <v>0</v>
      </c>
      <c r="S276">
        <v>0</v>
      </c>
    </row>
    <row r="277" spans="1:19">
      <c r="A277" s="41" t="str">
        <f t="shared" si="9"/>
        <v>February</v>
      </c>
      <c r="B277" s="36" t="str">
        <f t="shared" si="10"/>
        <v>February 9, 2027</v>
      </c>
      <c r="C277" s="36" t="str" cm="1">
        <f t="array" ref="C277">_xlfn.IFS(F277="CO","Central Office",F277="NC","North Central",F277="NE","North East",F277="NW","North West",F277="SE","South East",F277="SW","South West")</f>
        <v>South West</v>
      </c>
      <c r="E277" t="s">
        <v>450</v>
      </c>
      <c r="F277" t="s">
        <v>65</v>
      </c>
      <c r="G277" t="s">
        <v>35</v>
      </c>
      <c r="H277" t="s">
        <v>101</v>
      </c>
      <c r="I277" s="37" t="s">
        <v>451</v>
      </c>
      <c r="J277" t="s">
        <v>56</v>
      </c>
      <c r="K277" t="s">
        <v>26</v>
      </c>
      <c r="L277">
        <v>107</v>
      </c>
      <c r="M277">
        <v>0</v>
      </c>
      <c r="N277">
        <v>0</v>
      </c>
      <c r="O277">
        <v>1788</v>
      </c>
      <c r="P277">
        <v>0</v>
      </c>
      <c r="Q277">
        <v>0</v>
      </c>
      <c r="R277">
        <v>0</v>
      </c>
      <c r="S277">
        <v>0</v>
      </c>
    </row>
    <row r="278" spans="1:19">
      <c r="A278" s="41" t="str">
        <f t="shared" si="9"/>
        <v>February</v>
      </c>
      <c r="B278" s="36" t="str">
        <f t="shared" si="10"/>
        <v>February 9, 2027</v>
      </c>
      <c r="C278" s="36" t="str" cm="1">
        <f t="array" ref="C278">_xlfn.IFS(F278="CO","Central Office",F278="NC","North Central",F278="NE","North East",F278="NW","North West",F278="SE","South East",F278="SW","South West")</f>
        <v>South West</v>
      </c>
      <c r="E278" t="s">
        <v>738</v>
      </c>
      <c r="F278" t="s">
        <v>65</v>
      </c>
      <c r="G278" t="s">
        <v>30</v>
      </c>
      <c r="H278" t="s">
        <v>104</v>
      </c>
      <c r="I278" s="37" t="s">
        <v>739</v>
      </c>
      <c r="J278" t="s">
        <v>66</v>
      </c>
      <c r="K278" t="s">
        <v>64</v>
      </c>
      <c r="L278">
        <v>314</v>
      </c>
      <c r="M278">
        <v>8669</v>
      </c>
      <c r="N278">
        <v>5030</v>
      </c>
      <c r="O278">
        <v>4625</v>
      </c>
      <c r="P278">
        <v>0</v>
      </c>
      <c r="Q278">
        <v>1579</v>
      </c>
      <c r="R278">
        <v>0</v>
      </c>
      <c r="S278">
        <v>8559</v>
      </c>
    </row>
    <row r="279" spans="1:19">
      <c r="A279" s="41" t="str">
        <f t="shared" si="9"/>
        <v>February</v>
      </c>
      <c r="B279" s="36" t="str">
        <f t="shared" si="10"/>
        <v>February 9, 2027</v>
      </c>
      <c r="C279" s="36" t="str" cm="1">
        <f t="array" ref="C279">_xlfn.IFS(F279="CO","Central Office",F279="NC","North Central",F279="NE","North East",F279="NW","North West",F279="SE","South East",F279="SW","South West")</f>
        <v>South West</v>
      </c>
      <c r="E279" t="s">
        <v>740</v>
      </c>
      <c r="F279" t="s">
        <v>65</v>
      </c>
      <c r="G279" t="s">
        <v>30</v>
      </c>
      <c r="H279" t="s">
        <v>104</v>
      </c>
      <c r="I279" s="37" t="s">
        <v>739</v>
      </c>
      <c r="J279" t="s">
        <v>66</v>
      </c>
      <c r="K279" t="s">
        <v>64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>
      <c r="A280" s="41" t="str">
        <f t="shared" si="9"/>
        <v>February</v>
      </c>
      <c r="B280" s="36" t="str">
        <f t="shared" si="10"/>
        <v>February 9, 2027</v>
      </c>
      <c r="C280" s="36" t="str" cm="1">
        <f t="array" ref="C280">_xlfn.IFS(F280="CO","Central Office",F280="NC","North Central",F280="NE","North East",F280="NW","North West",F280="SE","South East",F280="SW","South West")</f>
        <v>North Central</v>
      </c>
      <c r="E280" t="s">
        <v>741</v>
      </c>
      <c r="F280" t="s">
        <v>61</v>
      </c>
      <c r="G280" t="s">
        <v>33</v>
      </c>
      <c r="H280" t="s">
        <v>112</v>
      </c>
      <c r="I280" s="37" t="s">
        <v>742</v>
      </c>
      <c r="J280" t="s">
        <v>69</v>
      </c>
      <c r="K280" t="s">
        <v>26</v>
      </c>
      <c r="L280">
        <v>48022</v>
      </c>
      <c r="M280">
        <v>0</v>
      </c>
      <c r="N280">
        <v>14138</v>
      </c>
      <c r="O280">
        <v>11919</v>
      </c>
      <c r="P280">
        <v>0</v>
      </c>
      <c r="Q280">
        <v>214034</v>
      </c>
      <c r="R280">
        <v>0</v>
      </c>
      <c r="S280">
        <v>421230</v>
      </c>
    </row>
    <row r="281" spans="1:19">
      <c r="A281" s="41" t="str">
        <f t="shared" si="9"/>
        <v>February</v>
      </c>
      <c r="B281" s="36" t="str">
        <f t="shared" si="10"/>
        <v>February 9, 2027</v>
      </c>
      <c r="C281" s="36" t="str" cm="1">
        <f t="array" ref="C281">_xlfn.IFS(F281="CO","Central Office",F281="NC","North Central",F281="NE","North East",F281="NW","North West",F281="SE","South East",F281="SW","South West")</f>
        <v>North Central</v>
      </c>
      <c r="E281" t="s">
        <v>743</v>
      </c>
      <c r="F281" t="s">
        <v>61</v>
      </c>
      <c r="G281" t="s">
        <v>33</v>
      </c>
      <c r="H281" t="s">
        <v>744</v>
      </c>
      <c r="I281" s="37" t="s">
        <v>745</v>
      </c>
      <c r="J281" t="s">
        <v>62</v>
      </c>
      <c r="K281" t="s">
        <v>26</v>
      </c>
      <c r="L281">
        <v>0</v>
      </c>
      <c r="M281">
        <v>0</v>
      </c>
      <c r="N281">
        <v>0</v>
      </c>
      <c r="O281">
        <v>0</v>
      </c>
      <c r="P281">
        <v>1250</v>
      </c>
      <c r="Q281">
        <v>0</v>
      </c>
      <c r="R281">
        <v>0</v>
      </c>
      <c r="S281">
        <v>0</v>
      </c>
    </row>
    <row r="282" spans="1:19">
      <c r="A282" s="41" t="str">
        <f t="shared" si="9"/>
        <v>February</v>
      </c>
      <c r="B282" s="36" t="str">
        <f t="shared" si="10"/>
        <v>February 9, 2027</v>
      </c>
      <c r="C282" s="36" t="str" cm="1">
        <f t="array" ref="C282">_xlfn.IFS(F282="CO","Central Office",F282="NC","North Central",F282="NE","North East",F282="NW","North West",F282="SE","South East",F282="SW","South West")</f>
        <v>North Central</v>
      </c>
      <c r="E282" t="s">
        <v>746</v>
      </c>
      <c r="F282" t="s">
        <v>61</v>
      </c>
      <c r="G282" t="s">
        <v>33</v>
      </c>
      <c r="H282" t="s">
        <v>744</v>
      </c>
      <c r="I282" s="37" t="s">
        <v>745</v>
      </c>
      <c r="J282" t="s">
        <v>60</v>
      </c>
      <c r="K282" t="s">
        <v>26</v>
      </c>
      <c r="L282">
        <v>17823</v>
      </c>
      <c r="M282">
        <v>0</v>
      </c>
      <c r="N282">
        <v>8995</v>
      </c>
      <c r="O282">
        <v>10440</v>
      </c>
      <c r="P282">
        <v>2060</v>
      </c>
      <c r="Q282">
        <v>109320</v>
      </c>
      <c r="R282">
        <v>0</v>
      </c>
      <c r="S282">
        <v>99789</v>
      </c>
    </row>
    <row r="283" spans="1:19">
      <c r="A283" s="41" t="str">
        <f t="shared" si="9"/>
        <v>February</v>
      </c>
      <c r="B283" s="36" t="str">
        <f t="shared" si="10"/>
        <v>February 9, 2027</v>
      </c>
      <c r="C283" s="36" t="str" cm="1">
        <f t="array" ref="C283">_xlfn.IFS(F283="CO","Central Office",F283="NC","North Central",F283="NE","North East",F283="NW","North West",F283="SE","South East",F283="SW","South West")</f>
        <v>North Central</v>
      </c>
      <c r="E283" t="s">
        <v>747</v>
      </c>
      <c r="F283" t="s">
        <v>61</v>
      </c>
      <c r="G283" t="s">
        <v>33</v>
      </c>
      <c r="H283" t="s">
        <v>744</v>
      </c>
      <c r="I283" s="37" t="s">
        <v>745</v>
      </c>
      <c r="J283" t="s">
        <v>69</v>
      </c>
      <c r="K283" t="s">
        <v>26</v>
      </c>
      <c r="L283">
        <v>8750</v>
      </c>
      <c r="M283">
        <v>0</v>
      </c>
      <c r="N283">
        <v>3100</v>
      </c>
      <c r="O283">
        <v>2270</v>
      </c>
      <c r="P283">
        <v>0</v>
      </c>
      <c r="Q283">
        <v>29385</v>
      </c>
      <c r="R283">
        <v>0</v>
      </c>
      <c r="S283">
        <v>86130</v>
      </c>
    </row>
    <row r="284" spans="1:19">
      <c r="A284" s="41" t="str">
        <f t="shared" si="9"/>
        <v>February</v>
      </c>
      <c r="B284" s="36" t="str">
        <f t="shared" si="10"/>
        <v>February 9, 2027</v>
      </c>
      <c r="C284" s="36" t="str" cm="1">
        <f t="array" ref="C284">_xlfn.IFS(F284="CO","Central Office",F284="NC","North Central",F284="NE","North East",F284="NW","North West",F284="SE","South East",F284="SW","South West")</f>
        <v>North Central</v>
      </c>
      <c r="E284" t="s">
        <v>748</v>
      </c>
      <c r="F284" t="s">
        <v>61</v>
      </c>
      <c r="G284" t="s">
        <v>33</v>
      </c>
      <c r="H284" t="s">
        <v>744</v>
      </c>
      <c r="I284" s="37" t="s">
        <v>745</v>
      </c>
      <c r="J284" t="s">
        <v>60</v>
      </c>
      <c r="K284" t="s">
        <v>26</v>
      </c>
      <c r="L284">
        <v>3833</v>
      </c>
      <c r="M284">
        <v>0</v>
      </c>
      <c r="N284">
        <v>2815</v>
      </c>
      <c r="O284">
        <v>2475</v>
      </c>
      <c r="P284">
        <v>0</v>
      </c>
      <c r="Q284">
        <v>13800</v>
      </c>
      <c r="R284">
        <v>0</v>
      </c>
      <c r="S284">
        <v>41460</v>
      </c>
    </row>
    <row r="285" spans="1:19">
      <c r="A285" s="41" t="str">
        <f t="shared" si="9"/>
        <v>February</v>
      </c>
      <c r="B285" s="36" t="str">
        <f t="shared" si="10"/>
        <v>February 9, 2027</v>
      </c>
      <c r="C285" s="36" t="str" cm="1">
        <f t="array" ref="C285">_xlfn.IFS(F285="CO","Central Office",F285="NC","North Central",F285="NE","North East",F285="NW","North West",F285="SE","South East",F285="SW","South West")</f>
        <v>North Central</v>
      </c>
      <c r="E285" t="s">
        <v>749</v>
      </c>
      <c r="F285" t="s">
        <v>61</v>
      </c>
      <c r="G285" t="s">
        <v>33</v>
      </c>
      <c r="H285" t="s">
        <v>744</v>
      </c>
      <c r="I285" s="37" t="s">
        <v>745</v>
      </c>
      <c r="J285" t="s">
        <v>60</v>
      </c>
      <c r="K285" t="s">
        <v>26</v>
      </c>
      <c r="L285">
        <v>25627</v>
      </c>
      <c r="M285">
        <v>34</v>
      </c>
      <c r="N285">
        <v>15302</v>
      </c>
      <c r="O285">
        <v>11250</v>
      </c>
      <c r="P285">
        <v>0</v>
      </c>
      <c r="Q285">
        <v>150850</v>
      </c>
      <c r="R285">
        <v>0</v>
      </c>
      <c r="S285">
        <v>119123</v>
      </c>
    </row>
    <row r="286" spans="1:19">
      <c r="A286" s="41" t="str">
        <f t="shared" si="9"/>
        <v>February</v>
      </c>
      <c r="B286" s="36" t="str">
        <f t="shared" si="10"/>
        <v>February 9, 2027</v>
      </c>
      <c r="C286" s="36" t="str" cm="1">
        <f t="array" ref="C286">_xlfn.IFS(F286="CO","Central Office",F286="NC","North Central",F286="NE","North East",F286="NW","North West",F286="SE","South East",F286="SW","South West")</f>
        <v>North Central</v>
      </c>
      <c r="E286" t="s">
        <v>460</v>
      </c>
      <c r="F286" t="s">
        <v>61</v>
      </c>
      <c r="G286" t="s">
        <v>33</v>
      </c>
      <c r="H286" t="s">
        <v>148</v>
      </c>
      <c r="I286" s="37" t="s">
        <v>227</v>
      </c>
      <c r="J286" t="s">
        <v>77</v>
      </c>
      <c r="K286" t="s">
        <v>26</v>
      </c>
      <c r="L286">
        <v>12144</v>
      </c>
      <c r="M286">
        <v>0</v>
      </c>
      <c r="N286">
        <v>498</v>
      </c>
      <c r="O286">
        <v>1616</v>
      </c>
      <c r="P286">
        <v>0</v>
      </c>
      <c r="Q286">
        <v>93003</v>
      </c>
      <c r="R286">
        <v>0</v>
      </c>
      <c r="S286">
        <v>115739</v>
      </c>
    </row>
    <row r="287" spans="1:19">
      <c r="A287" s="41" t="str">
        <f t="shared" si="9"/>
        <v>February</v>
      </c>
      <c r="B287" s="36" t="str">
        <f t="shared" si="10"/>
        <v>February 9, 2027</v>
      </c>
      <c r="C287" s="36" t="str" cm="1">
        <f t="array" ref="C287">_xlfn.IFS(F287="CO","Central Office",F287="NC","North Central",F287="NE","North East",F287="NW","North West",F287="SE","South East",F287="SW","South West")</f>
        <v>North Central</v>
      </c>
      <c r="E287" t="s">
        <v>750</v>
      </c>
      <c r="F287" t="s">
        <v>61</v>
      </c>
      <c r="G287" t="s">
        <v>30</v>
      </c>
      <c r="H287" t="s">
        <v>104</v>
      </c>
      <c r="I287" s="37" t="s">
        <v>751</v>
      </c>
      <c r="J287" t="s">
        <v>66</v>
      </c>
      <c r="K287" t="s">
        <v>64</v>
      </c>
      <c r="L287">
        <v>250</v>
      </c>
      <c r="M287">
        <v>9800</v>
      </c>
      <c r="N287">
        <v>12000</v>
      </c>
      <c r="O287">
        <v>13900</v>
      </c>
      <c r="P287">
        <v>0</v>
      </c>
      <c r="Q287">
        <v>11000</v>
      </c>
      <c r="R287">
        <v>0</v>
      </c>
      <c r="S287">
        <v>660</v>
      </c>
    </row>
    <row r="288" spans="1:19">
      <c r="A288" s="41" t="str">
        <f t="shared" si="9"/>
        <v>February</v>
      </c>
      <c r="B288" s="36" t="str">
        <f t="shared" si="10"/>
        <v>February 9, 2027</v>
      </c>
      <c r="C288" s="36" t="str" cm="1">
        <f t="array" ref="C288">_xlfn.IFS(F288="CO","Central Office",F288="NC","North Central",F288="NE","North East",F288="NW","North West",F288="SE","South East",F288="SW","South West")</f>
        <v>North Central</v>
      </c>
      <c r="E288" t="s">
        <v>752</v>
      </c>
      <c r="F288" t="s">
        <v>61</v>
      </c>
      <c r="G288" t="s">
        <v>33</v>
      </c>
      <c r="H288" t="s">
        <v>753</v>
      </c>
      <c r="I288" s="37" t="s">
        <v>754</v>
      </c>
      <c r="J288" t="s">
        <v>56</v>
      </c>
      <c r="K288" t="s">
        <v>26</v>
      </c>
      <c r="L288">
        <v>0</v>
      </c>
      <c r="M288">
        <v>0</v>
      </c>
      <c r="N288">
        <v>0</v>
      </c>
      <c r="O288">
        <v>2889</v>
      </c>
      <c r="P288">
        <v>0</v>
      </c>
      <c r="Q288">
        <v>0</v>
      </c>
      <c r="R288">
        <v>0</v>
      </c>
      <c r="S288">
        <v>51749</v>
      </c>
    </row>
    <row r="289" spans="1:19">
      <c r="A289" s="41" t="str">
        <f t="shared" si="9"/>
        <v>February</v>
      </c>
      <c r="B289" s="36" t="str">
        <f t="shared" si="10"/>
        <v>February 9, 2027</v>
      </c>
      <c r="C289" s="36" t="str" cm="1">
        <f t="array" ref="C289">_xlfn.IFS(F289="CO","Central Office",F289="NC","North Central",F289="NE","North East",F289="NW","North West",F289="SE","South East",F289="SW","South West")</f>
        <v>North Central</v>
      </c>
      <c r="E289" t="s">
        <v>953</v>
      </c>
      <c r="F289" t="s">
        <v>61</v>
      </c>
      <c r="G289" t="s">
        <v>33</v>
      </c>
      <c r="H289" t="s">
        <v>753</v>
      </c>
      <c r="I289" s="37" t="s">
        <v>754</v>
      </c>
      <c r="J289" t="s">
        <v>56</v>
      </c>
      <c r="K289" t="s">
        <v>26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>
      <c r="A290" s="41" t="str">
        <f t="shared" si="9"/>
        <v>February</v>
      </c>
      <c r="B290" s="36" t="str">
        <f t="shared" si="10"/>
        <v>February 9, 2027</v>
      </c>
      <c r="C290" s="36" t="str" cm="1">
        <f t="array" ref="C290">_xlfn.IFS(F290="CO","Central Office",F290="NC","North Central",F290="NE","North East",F290="NW","North West",F290="SE","South East",F290="SW","South West")</f>
        <v>North Central</v>
      </c>
      <c r="E290" t="s">
        <v>755</v>
      </c>
      <c r="F290" t="s">
        <v>61</v>
      </c>
      <c r="G290" t="s">
        <v>30</v>
      </c>
      <c r="H290" t="s">
        <v>104</v>
      </c>
      <c r="I290" s="37" t="s">
        <v>756</v>
      </c>
      <c r="J290" t="s">
        <v>66</v>
      </c>
      <c r="K290" t="s">
        <v>64</v>
      </c>
      <c r="L290">
        <v>5580</v>
      </c>
      <c r="M290">
        <v>560</v>
      </c>
      <c r="N290">
        <v>20000</v>
      </c>
      <c r="O290">
        <v>22130</v>
      </c>
      <c r="P290">
        <v>0</v>
      </c>
      <c r="Q290">
        <v>0</v>
      </c>
      <c r="R290">
        <v>0</v>
      </c>
      <c r="S290">
        <v>5300</v>
      </c>
    </row>
    <row r="291" spans="1:19">
      <c r="A291" s="41" t="str">
        <f t="shared" si="9"/>
        <v>February</v>
      </c>
      <c r="B291" s="36" t="str">
        <f t="shared" si="10"/>
        <v>February 9, 2027</v>
      </c>
      <c r="C291" s="36" t="str" cm="1">
        <f t="array" ref="C291">_xlfn.IFS(F291="CO","Central Office",F291="NC","North Central",F291="NE","North East",F291="NW","North West",F291="SE","South East",F291="SW","South West")</f>
        <v>North West</v>
      </c>
      <c r="E291" t="s">
        <v>485</v>
      </c>
      <c r="F291" t="s">
        <v>53</v>
      </c>
      <c r="G291" t="s">
        <v>33</v>
      </c>
      <c r="H291" t="s">
        <v>486</v>
      </c>
      <c r="I291" s="37" t="s">
        <v>487</v>
      </c>
      <c r="J291" t="s">
        <v>67</v>
      </c>
      <c r="K291" t="s">
        <v>26</v>
      </c>
      <c r="L291">
        <v>377</v>
      </c>
      <c r="M291">
        <v>81326</v>
      </c>
      <c r="N291">
        <v>39971</v>
      </c>
      <c r="O291">
        <v>42694</v>
      </c>
      <c r="P291">
        <v>0</v>
      </c>
      <c r="Q291">
        <v>0</v>
      </c>
      <c r="R291">
        <v>0</v>
      </c>
      <c r="S291">
        <v>64363</v>
      </c>
    </row>
    <row r="292" spans="1:19">
      <c r="A292" s="41" t="str">
        <f t="shared" si="9"/>
        <v>February</v>
      </c>
      <c r="B292" s="36" t="str">
        <f t="shared" si="10"/>
        <v>February 9, 2027</v>
      </c>
      <c r="C292" s="36" t="str" cm="1">
        <f t="array" ref="C292">_xlfn.IFS(F292="CO","Central Office",F292="NC","North Central",F292="NE","North East",F292="NW","North West",F292="SE","South East",F292="SW","South West")</f>
        <v>North West</v>
      </c>
      <c r="E292" t="s">
        <v>488</v>
      </c>
      <c r="F292" t="s">
        <v>53</v>
      </c>
      <c r="G292" t="s">
        <v>33</v>
      </c>
      <c r="H292" t="s">
        <v>486</v>
      </c>
      <c r="I292" s="37" t="s">
        <v>487</v>
      </c>
      <c r="J292" t="s">
        <v>56</v>
      </c>
      <c r="K292" t="s">
        <v>26</v>
      </c>
      <c r="L292">
        <v>0</v>
      </c>
      <c r="M292">
        <v>0</v>
      </c>
      <c r="N292">
        <v>5280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>
      <c r="A293" s="41" t="str">
        <f t="shared" si="9"/>
        <v>February</v>
      </c>
      <c r="B293" s="36" t="str">
        <f t="shared" si="10"/>
        <v>February 9, 2027</v>
      </c>
      <c r="C293" s="36" t="str" cm="1">
        <f t="array" ref="C293">_xlfn.IFS(F293="CO","Central Office",F293="NC","North Central",F293="NE","North East",F293="NW","North West",F293="SE","South East",F293="SW","South West")</f>
        <v>North West</v>
      </c>
      <c r="E293" t="s">
        <v>489</v>
      </c>
      <c r="F293" t="s">
        <v>53</v>
      </c>
      <c r="G293" t="s">
        <v>33</v>
      </c>
      <c r="H293" t="s">
        <v>486</v>
      </c>
      <c r="I293" s="37" t="s">
        <v>487</v>
      </c>
      <c r="J293" t="s">
        <v>56</v>
      </c>
      <c r="K293" t="s">
        <v>26</v>
      </c>
      <c r="L293">
        <v>0</v>
      </c>
      <c r="M293">
        <v>0</v>
      </c>
      <c r="N293">
        <v>6259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>
      <c r="A294" s="41" t="str">
        <f t="shared" si="9"/>
        <v>February</v>
      </c>
      <c r="B294" s="36" t="str">
        <f t="shared" si="10"/>
        <v>February 9, 2027</v>
      </c>
      <c r="C294" s="36" t="str" cm="1">
        <f t="array" ref="C294">_xlfn.IFS(F294="CO","Central Office",F294="NC","North Central",F294="NE","North East",F294="NW","North West",F294="SE","South East",F294="SW","South West")</f>
        <v>North West</v>
      </c>
      <c r="E294" t="s">
        <v>757</v>
      </c>
      <c r="F294" t="s">
        <v>53</v>
      </c>
      <c r="G294" t="s">
        <v>33</v>
      </c>
      <c r="H294" t="s">
        <v>141</v>
      </c>
      <c r="I294" s="37" t="s">
        <v>758</v>
      </c>
      <c r="J294" t="s">
        <v>60</v>
      </c>
      <c r="K294" t="s">
        <v>26</v>
      </c>
      <c r="L294">
        <v>24617</v>
      </c>
      <c r="M294">
        <v>1397</v>
      </c>
      <c r="N294">
        <v>1369</v>
      </c>
      <c r="O294">
        <v>3918</v>
      </c>
      <c r="P294">
        <v>0</v>
      </c>
      <c r="Q294">
        <v>109977</v>
      </c>
      <c r="R294">
        <v>0</v>
      </c>
      <c r="S294">
        <v>103408</v>
      </c>
    </row>
    <row r="295" spans="1:19">
      <c r="A295" s="41" t="str">
        <f t="shared" si="9"/>
        <v>February</v>
      </c>
      <c r="B295" s="36" t="str">
        <f t="shared" si="10"/>
        <v>February 9, 2027</v>
      </c>
      <c r="C295" s="36" t="str" cm="1">
        <f t="array" ref="C295">_xlfn.IFS(F295="CO","Central Office",F295="NC","North Central",F295="NE","North East",F295="NW","North West",F295="SE","South East",F295="SW","South West")</f>
        <v>North West</v>
      </c>
      <c r="E295" t="s">
        <v>676</v>
      </c>
      <c r="F295" t="s">
        <v>53</v>
      </c>
      <c r="G295" t="s">
        <v>31</v>
      </c>
      <c r="H295" t="s">
        <v>123</v>
      </c>
      <c r="I295" s="37" t="s">
        <v>677</v>
      </c>
      <c r="J295" t="s">
        <v>54</v>
      </c>
      <c r="K295" t="s">
        <v>64</v>
      </c>
      <c r="L295">
        <v>231</v>
      </c>
      <c r="M295">
        <v>171</v>
      </c>
      <c r="N295">
        <v>40</v>
      </c>
      <c r="O295">
        <v>450</v>
      </c>
      <c r="P295">
        <v>4412</v>
      </c>
      <c r="Q295">
        <v>0</v>
      </c>
      <c r="R295">
        <v>0</v>
      </c>
      <c r="S295">
        <v>640</v>
      </c>
    </row>
    <row r="296" spans="1:19">
      <c r="A296" s="41" t="str">
        <f t="shared" si="9"/>
        <v>February</v>
      </c>
      <c r="B296" s="36" t="str">
        <f t="shared" si="10"/>
        <v>February 9, 2027</v>
      </c>
      <c r="C296" s="36" t="str" cm="1">
        <f t="array" ref="C296">_xlfn.IFS(F296="CO","Central Office",F296="NC","North Central",F296="NE","North East",F296="NW","North West",F296="SE","South East",F296="SW","South West")</f>
        <v>North West</v>
      </c>
      <c r="E296" t="s">
        <v>759</v>
      </c>
      <c r="F296" t="s">
        <v>53</v>
      </c>
      <c r="G296" t="s">
        <v>30</v>
      </c>
      <c r="H296" t="s">
        <v>104</v>
      </c>
      <c r="I296" s="37" t="s">
        <v>760</v>
      </c>
      <c r="J296" t="s">
        <v>54</v>
      </c>
      <c r="K296" t="s">
        <v>64</v>
      </c>
      <c r="L296">
        <v>58</v>
      </c>
      <c r="M296">
        <v>0</v>
      </c>
      <c r="N296">
        <v>100</v>
      </c>
      <c r="O296">
        <v>77</v>
      </c>
      <c r="P296">
        <v>792</v>
      </c>
      <c r="Q296">
        <v>0</v>
      </c>
      <c r="R296">
        <v>0</v>
      </c>
      <c r="S296">
        <v>0</v>
      </c>
    </row>
    <row r="297" spans="1:19">
      <c r="A297" s="41" t="str">
        <f t="shared" si="9"/>
        <v>February</v>
      </c>
      <c r="B297" s="36" t="str">
        <f t="shared" si="10"/>
        <v>February 9, 2027</v>
      </c>
      <c r="C297" s="36" t="str" cm="1">
        <f t="array" ref="C297">_xlfn.IFS(F297="CO","Central Office",F297="NC","North Central",F297="NE","North East",F297="NW","North West",F297="SE","South East",F297="SW","South West")</f>
        <v>North West</v>
      </c>
      <c r="E297" t="s">
        <v>761</v>
      </c>
      <c r="F297" t="s">
        <v>53</v>
      </c>
      <c r="G297" t="s">
        <v>33</v>
      </c>
      <c r="H297" t="s">
        <v>234</v>
      </c>
      <c r="I297" s="37" t="s">
        <v>762</v>
      </c>
      <c r="J297" t="s">
        <v>60</v>
      </c>
      <c r="K297" t="s">
        <v>26</v>
      </c>
      <c r="L297">
        <v>54765</v>
      </c>
      <c r="M297">
        <v>126</v>
      </c>
      <c r="N297">
        <v>31571</v>
      </c>
      <c r="O297">
        <v>6936</v>
      </c>
      <c r="P297">
        <v>0</v>
      </c>
      <c r="Q297">
        <v>291629</v>
      </c>
      <c r="R297">
        <v>0</v>
      </c>
      <c r="S297">
        <v>525022</v>
      </c>
    </row>
    <row r="298" spans="1:19">
      <c r="A298" s="41" t="str">
        <f t="shared" si="9"/>
        <v>February</v>
      </c>
      <c r="B298" s="36" t="str">
        <f t="shared" si="10"/>
        <v>February 9, 2027</v>
      </c>
      <c r="C298" s="36" t="str" cm="1">
        <f t="array" ref="C298">_xlfn.IFS(F298="CO","Central Office",F298="NC","North Central",F298="NE","North East",F298="NW","North West",F298="SE","South East",F298="SW","South West")</f>
        <v>North West</v>
      </c>
      <c r="E298" t="s">
        <v>763</v>
      </c>
      <c r="F298" t="s">
        <v>53</v>
      </c>
      <c r="G298" t="s">
        <v>30</v>
      </c>
      <c r="H298" t="s">
        <v>104</v>
      </c>
      <c r="I298" s="37" t="s">
        <v>764</v>
      </c>
      <c r="J298" t="s">
        <v>54</v>
      </c>
      <c r="K298" t="s">
        <v>64</v>
      </c>
      <c r="L298">
        <v>52</v>
      </c>
      <c r="M298">
        <v>0</v>
      </c>
      <c r="N298">
        <v>150</v>
      </c>
      <c r="O298">
        <v>202</v>
      </c>
      <c r="P298">
        <v>933</v>
      </c>
      <c r="Q298">
        <v>0</v>
      </c>
      <c r="R298">
        <v>0</v>
      </c>
      <c r="S298">
        <v>0</v>
      </c>
    </row>
    <row r="299" spans="1:19">
      <c r="A299" s="41" t="str">
        <f t="shared" si="9"/>
        <v>February</v>
      </c>
      <c r="B299" s="36" t="str">
        <f t="shared" si="10"/>
        <v>February 9, 2027</v>
      </c>
      <c r="C299" s="36" t="str" cm="1">
        <f t="array" ref="C299">_xlfn.IFS(F299="CO","Central Office",F299="NC","North Central",F299="NE","North East",F299="NW","North West",F299="SE","South East",F299="SW","South West")</f>
        <v>North West</v>
      </c>
      <c r="E299" t="s">
        <v>182</v>
      </c>
      <c r="F299" t="s">
        <v>53</v>
      </c>
      <c r="G299" t="s">
        <v>31</v>
      </c>
      <c r="H299" t="s">
        <v>183</v>
      </c>
      <c r="I299" s="37" t="s">
        <v>184</v>
      </c>
      <c r="J299" t="s">
        <v>62</v>
      </c>
      <c r="K299" t="s">
        <v>64</v>
      </c>
      <c r="L299">
        <v>50</v>
      </c>
      <c r="M299">
        <v>0</v>
      </c>
      <c r="N299">
        <v>415</v>
      </c>
      <c r="O299">
        <v>400</v>
      </c>
      <c r="P299">
        <v>23850</v>
      </c>
      <c r="Q299">
        <v>0</v>
      </c>
      <c r="R299">
        <v>0</v>
      </c>
      <c r="S299">
        <v>3640</v>
      </c>
    </row>
    <row r="300" spans="1:19">
      <c r="A300" s="41" t="str">
        <f t="shared" si="9"/>
        <v>February</v>
      </c>
      <c r="B300" s="36" t="str">
        <f t="shared" si="10"/>
        <v>February 9, 2027</v>
      </c>
      <c r="C300" s="36" t="str" cm="1">
        <f t="array" ref="C300">_xlfn.IFS(F300="CO","Central Office",F300="NC","North Central",F300="NE","North East",F300="NW","North West",F300="SE","South East",F300="SW","South West")</f>
        <v>North West</v>
      </c>
      <c r="E300" t="s">
        <v>765</v>
      </c>
      <c r="F300" t="s">
        <v>53</v>
      </c>
      <c r="G300" t="s">
        <v>31</v>
      </c>
      <c r="H300" t="s">
        <v>129</v>
      </c>
      <c r="I300" s="37" t="s">
        <v>766</v>
      </c>
      <c r="J300" t="s">
        <v>54</v>
      </c>
      <c r="K300" t="s">
        <v>64</v>
      </c>
      <c r="L300">
        <v>64</v>
      </c>
      <c r="M300">
        <v>0</v>
      </c>
      <c r="N300">
        <v>747</v>
      </c>
      <c r="O300">
        <v>520</v>
      </c>
      <c r="P300">
        <v>7317</v>
      </c>
      <c r="Q300">
        <v>0</v>
      </c>
      <c r="R300">
        <v>0</v>
      </c>
      <c r="S300">
        <v>1089</v>
      </c>
    </row>
    <row r="301" spans="1:19">
      <c r="A301" s="41" t="str">
        <f t="shared" si="9"/>
        <v>February</v>
      </c>
      <c r="B301" s="36" t="str">
        <f t="shared" si="10"/>
        <v>February 9, 2027</v>
      </c>
      <c r="C301" s="36" t="str" cm="1">
        <f t="array" ref="C301">_xlfn.IFS(F301="CO","Central Office",F301="NC","North Central",F301="NE","North East",F301="NW","North West",F301="SE","South East",F301="SW","South West")</f>
        <v>North West</v>
      </c>
      <c r="E301" t="s">
        <v>767</v>
      </c>
      <c r="F301" t="s">
        <v>53</v>
      </c>
      <c r="G301" t="s">
        <v>31</v>
      </c>
      <c r="H301" t="s">
        <v>265</v>
      </c>
      <c r="I301" s="37" t="s">
        <v>375</v>
      </c>
      <c r="J301" t="s">
        <v>54</v>
      </c>
      <c r="K301" t="s">
        <v>64</v>
      </c>
      <c r="L301">
        <v>75</v>
      </c>
      <c r="M301">
        <v>0</v>
      </c>
      <c r="N301">
        <v>215</v>
      </c>
      <c r="O301">
        <v>415</v>
      </c>
      <c r="P301">
        <v>1643</v>
      </c>
      <c r="Q301">
        <v>0</v>
      </c>
      <c r="R301">
        <v>0</v>
      </c>
      <c r="S301">
        <v>340</v>
      </c>
    </row>
    <row r="302" spans="1:19">
      <c r="A302" s="41" t="str">
        <f t="shared" si="9"/>
        <v>February</v>
      </c>
      <c r="B302" s="36" t="str">
        <f t="shared" si="10"/>
        <v>February 9, 2027</v>
      </c>
      <c r="C302" s="36" t="str" cm="1">
        <f t="array" ref="C302">_xlfn.IFS(F302="CO","Central Office",F302="NC","North Central",F302="NE","North East",F302="NW","North West",F302="SE","South East",F302="SW","South West")</f>
        <v>North West</v>
      </c>
      <c r="E302" t="s">
        <v>768</v>
      </c>
      <c r="F302" t="s">
        <v>53</v>
      </c>
      <c r="G302" t="s">
        <v>30</v>
      </c>
      <c r="H302" t="s">
        <v>104</v>
      </c>
      <c r="I302" s="37" t="s">
        <v>769</v>
      </c>
      <c r="J302" t="s">
        <v>54</v>
      </c>
      <c r="K302" t="s">
        <v>64</v>
      </c>
      <c r="L302">
        <v>35</v>
      </c>
      <c r="M302">
        <v>0</v>
      </c>
      <c r="N302">
        <v>930</v>
      </c>
      <c r="O302">
        <v>430</v>
      </c>
      <c r="P302">
        <v>914</v>
      </c>
      <c r="Q302">
        <v>0</v>
      </c>
      <c r="R302">
        <v>0</v>
      </c>
      <c r="S302">
        <v>0</v>
      </c>
    </row>
    <row r="303" spans="1:19">
      <c r="A303" s="41" t="str">
        <f t="shared" si="9"/>
        <v>February</v>
      </c>
      <c r="B303" s="36" t="str">
        <f t="shared" si="10"/>
        <v>February 9, 2027</v>
      </c>
      <c r="C303" s="36" t="str" cm="1">
        <f t="array" ref="C303">_xlfn.IFS(F303="CO","Central Office",F303="NC","North Central",F303="NE","North East",F303="NW","North West",F303="SE","South East",F303="SW","South West")</f>
        <v>North West</v>
      </c>
      <c r="E303" t="s">
        <v>770</v>
      </c>
      <c r="F303" t="s">
        <v>53</v>
      </c>
      <c r="G303" t="s">
        <v>30</v>
      </c>
      <c r="H303" t="s">
        <v>104</v>
      </c>
      <c r="I303" s="37" t="s">
        <v>771</v>
      </c>
      <c r="J303" t="s">
        <v>54</v>
      </c>
      <c r="K303" t="s">
        <v>64</v>
      </c>
      <c r="L303">
        <v>43</v>
      </c>
      <c r="M303">
        <v>0</v>
      </c>
      <c r="N303">
        <v>370</v>
      </c>
      <c r="O303">
        <v>200</v>
      </c>
      <c r="P303">
        <v>1126</v>
      </c>
      <c r="Q303">
        <v>0</v>
      </c>
      <c r="R303">
        <v>0</v>
      </c>
      <c r="S303">
        <v>0</v>
      </c>
    </row>
    <row r="304" spans="1:19">
      <c r="A304" s="41" t="str">
        <f t="shared" si="9"/>
        <v>February</v>
      </c>
      <c r="B304" s="36" t="str">
        <f t="shared" si="10"/>
        <v>February 9, 2027</v>
      </c>
      <c r="C304" s="36" t="str" cm="1">
        <f t="array" ref="C304">_xlfn.IFS(F304="CO","Central Office",F304="NC","North Central",F304="NE","North East",F304="NW","North West",F304="SE","South East",F304="SW","South West")</f>
        <v>North West</v>
      </c>
      <c r="E304" t="s">
        <v>772</v>
      </c>
      <c r="F304" t="s">
        <v>53</v>
      </c>
      <c r="G304" t="s">
        <v>30</v>
      </c>
      <c r="H304" t="s">
        <v>104</v>
      </c>
      <c r="I304" s="37" t="s">
        <v>773</v>
      </c>
      <c r="J304" t="s">
        <v>54</v>
      </c>
      <c r="K304" t="s">
        <v>64</v>
      </c>
      <c r="L304">
        <v>113</v>
      </c>
      <c r="M304">
        <v>0</v>
      </c>
      <c r="N304">
        <v>350</v>
      </c>
      <c r="O304">
        <v>430</v>
      </c>
      <c r="P304">
        <v>1137</v>
      </c>
      <c r="Q304">
        <v>0</v>
      </c>
      <c r="R304">
        <v>0</v>
      </c>
      <c r="S304">
        <v>0</v>
      </c>
    </row>
    <row r="305" spans="1:19">
      <c r="A305" s="41" t="str">
        <f t="shared" si="9"/>
        <v>February</v>
      </c>
      <c r="B305" s="36" t="str">
        <f t="shared" si="10"/>
        <v>February 9, 2027</v>
      </c>
      <c r="C305" s="36" t="str" cm="1">
        <f t="array" ref="C305">_xlfn.IFS(F305="CO","Central Office",F305="NC","North Central",F305="NE","North East",F305="NW","North West",F305="SE","South East",F305="SW","South West")</f>
        <v>North West</v>
      </c>
      <c r="E305" t="s">
        <v>774</v>
      </c>
      <c r="F305" t="s">
        <v>53</v>
      </c>
      <c r="G305" t="s">
        <v>30</v>
      </c>
      <c r="H305" t="s">
        <v>104</v>
      </c>
      <c r="I305" s="37" t="s">
        <v>775</v>
      </c>
      <c r="J305" t="s">
        <v>54</v>
      </c>
      <c r="K305" t="s">
        <v>64</v>
      </c>
      <c r="L305">
        <v>95</v>
      </c>
      <c r="M305">
        <v>0</v>
      </c>
      <c r="N305">
        <v>614</v>
      </c>
      <c r="O305">
        <v>310</v>
      </c>
      <c r="P305">
        <v>1439</v>
      </c>
      <c r="Q305">
        <v>0</v>
      </c>
      <c r="R305">
        <v>0</v>
      </c>
      <c r="S305">
        <v>0</v>
      </c>
    </row>
    <row r="306" spans="1:19">
      <c r="A306" s="41" t="str">
        <f t="shared" si="9"/>
        <v>February</v>
      </c>
      <c r="B306" s="36" t="str">
        <f t="shared" si="10"/>
        <v>February 9, 2027</v>
      </c>
      <c r="C306" s="36" t="str" cm="1">
        <f t="array" ref="C306">_xlfn.IFS(F306="CO","Central Office",F306="NC","North Central",F306="NE","North East",F306="NW","North West",F306="SE","South East",F306="SW","South West")</f>
        <v>North West</v>
      </c>
      <c r="E306" t="s">
        <v>680</v>
      </c>
      <c r="F306" t="s">
        <v>53</v>
      </c>
      <c r="G306" t="s">
        <v>31</v>
      </c>
      <c r="H306" t="s">
        <v>150</v>
      </c>
      <c r="I306" s="37" t="s">
        <v>681</v>
      </c>
      <c r="J306" t="s">
        <v>54</v>
      </c>
      <c r="K306" t="s">
        <v>64</v>
      </c>
      <c r="L306">
        <v>200</v>
      </c>
      <c r="M306">
        <v>0</v>
      </c>
      <c r="N306">
        <v>500</v>
      </c>
      <c r="O306">
        <v>430</v>
      </c>
      <c r="P306">
        <v>2250</v>
      </c>
      <c r="Q306">
        <v>0</v>
      </c>
      <c r="R306">
        <v>0</v>
      </c>
      <c r="S306">
        <v>400</v>
      </c>
    </row>
    <row r="307" spans="1:19">
      <c r="A307" s="41" t="str">
        <f t="shared" si="9"/>
        <v>February</v>
      </c>
      <c r="B307" s="36" t="str">
        <f t="shared" si="10"/>
        <v>February 9, 2027</v>
      </c>
      <c r="C307" s="36" t="str" cm="1">
        <f t="array" ref="C307">_xlfn.IFS(F307="CO","Central Office",F307="NC","North Central",F307="NE","North East",F307="NW","North West",F307="SE","South East",F307="SW","South West")</f>
        <v>North West</v>
      </c>
      <c r="E307" t="s">
        <v>224</v>
      </c>
      <c r="F307" t="s">
        <v>53</v>
      </c>
      <c r="G307" t="s">
        <v>30</v>
      </c>
      <c r="H307" t="s">
        <v>104</v>
      </c>
      <c r="I307" s="37" t="s">
        <v>225</v>
      </c>
      <c r="J307" t="s">
        <v>66</v>
      </c>
      <c r="K307" t="s">
        <v>64</v>
      </c>
      <c r="L307">
        <v>500</v>
      </c>
      <c r="M307">
        <v>0</v>
      </c>
      <c r="N307">
        <v>1200</v>
      </c>
      <c r="O307">
        <v>150</v>
      </c>
      <c r="P307">
        <v>1500</v>
      </c>
      <c r="Q307">
        <v>0</v>
      </c>
      <c r="R307">
        <v>0</v>
      </c>
      <c r="S307">
        <v>3000</v>
      </c>
    </row>
    <row r="308" spans="1:19">
      <c r="A308" s="41" t="str">
        <f t="shared" si="9"/>
        <v>February</v>
      </c>
      <c r="B308" s="36" t="str">
        <f t="shared" si="10"/>
        <v>February 9, 2027</v>
      </c>
      <c r="C308" s="36" t="str" cm="1">
        <f t="array" ref="C308">_xlfn.IFS(F308="CO","Central Office",F308="NC","North Central",F308="NE","North East",F308="NW","North West",F308="SE","South East",F308="SW","South West")</f>
        <v>North Central</v>
      </c>
      <c r="E308" t="s">
        <v>776</v>
      </c>
      <c r="F308" t="s">
        <v>61</v>
      </c>
      <c r="G308" t="s">
        <v>33</v>
      </c>
      <c r="H308" t="s">
        <v>288</v>
      </c>
      <c r="I308" s="37" t="s">
        <v>289</v>
      </c>
      <c r="J308" t="s">
        <v>59</v>
      </c>
      <c r="K308" t="s">
        <v>26</v>
      </c>
      <c r="L308">
        <v>17942</v>
      </c>
      <c r="M308">
        <v>0</v>
      </c>
      <c r="N308">
        <v>2883</v>
      </c>
      <c r="O308">
        <v>2316</v>
      </c>
      <c r="P308">
        <v>0</v>
      </c>
      <c r="Q308">
        <v>141344</v>
      </c>
      <c r="R308">
        <v>0</v>
      </c>
      <c r="S308">
        <v>217387</v>
      </c>
    </row>
    <row r="309" spans="1:19">
      <c r="A309" s="41" t="str">
        <f t="shared" si="9"/>
        <v>February</v>
      </c>
      <c r="B309" s="36" t="str">
        <f t="shared" si="10"/>
        <v>February 9, 2027</v>
      </c>
      <c r="C309" s="36" t="str" cm="1">
        <f t="array" ref="C309">_xlfn.IFS(F309="CO","Central Office",F309="NC","North Central",F309="NE","North East",F309="NW","North West",F309="SE","South East",F309="SW","South West")</f>
        <v>North East</v>
      </c>
      <c r="E309" t="s">
        <v>290</v>
      </c>
      <c r="F309" t="s">
        <v>57</v>
      </c>
      <c r="G309" t="s">
        <v>33</v>
      </c>
      <c r="H309" t="s">
        <v>125</v>
      </c>
      <c r="I309" s="37" t="s">
        <v>291</v>
      </c>
      <c r="J309" t="s">
        <v>60</v>
      </c>
      <c r="K309" t="s">
        <v>26</v>
      </c>
      <c r="L309">
        <v>80590</v>
      </c>
      <c r="M309">
        <v>89</v>
      </c>
      <c r="N309">
        <v>300</v>
      </c>
      <c r="O309">
        <v>11130</v>
      </c>
      <c r="P309">
        <v>0</v>
      </c>
      <c r="Q309">
        <v>380470</v>
      </c>
      <c r="R309">
        <v>0</v>
      </c>
      <c r="S309">
        <v>692069</v>
      </c>
    </row>
    <row r="310" spans="1:19">
      <c r="A310" s="41" t="str">
        <f t="shared" si="9"/>
        <v>February</v>
      </c>
      <c r="B310" s="36" t="str">
        <f t="shared" si="10"/>
        <v>February 9, 2027</v>
      </c>
      <c r="C310" s="36" t="str" cm="1">
        <f t="array" ref="C310">_xlfn.IFS(F310="CO","Central Office",F310="NC","North Central",F310="NE","North East",F310="NW","North West",F310="SE","South East",F310="SW","South West")</f>
        <v>North Central</v>
      </c>
      <c r="E310" t="s">
        <v>777</v>
      </c>
      <c r="F310" t="s">
        <v>61</v>
      </c>
      <c r="G310" t="s">
        <v>30</v>
      </c>
      <c r="H310" t="s">
        <v>104</v>
      </c>
      <c r="I310" s="37" t="s">
        <v>778</v>
      </c>
      <c r="J310" t="s">
        <v>54</v>
      </c>
      <c r="K310" t="s">
        <v>64</v>
      </c>
      <c r="L310">
        <v>85</v>
      </c>
      <c r="M310">
        <v>0</v>
      </c>
      <c r="N310">
        <v>370</v>
      </c>
      <c r="O310">
        <v>405</v>
      </c>
      <c r="P310">
        <v>1339</v>
      </c>
      <c r="Q310">
        <v>0</v>
      </c>
      <c r="R310">
        <v>0</v>
      </c>
      <c r="S310">
        <v>0</v>
      </c>
    </row>
    <row r="311" spans="1:19">
      <c r="A311" s="41" t="str">
        <f t="shared" si="9"/>
        <v>February</v>
      </c>
      <c r="B311" s="36" t="str">
        <f t="shared" si="10"/>
        <v>February 9, 2027</v>
      </c>
      <c r="C311" s="36" t="str" cm="1">
        <f t="array" ref="C311">_xlfn.IFS(F311="CO","Central Office",F311="NC","North Central",F311="NE","North East",F311="NW","North West",F311="SE","South East",F311="SW","South West")</f>
        <v>North Central</v>
      </c>
      <c r="E311" t="s">
        <v>779</v>
      </c>
      <c r="F311" t="s">
        <v>61</v>
      </c>
      <c r="G311" t="s">
        <v>30</v>
      </c>
      <c r="H311" t="s">
        <v>104</v>
      </c>
      <c r="I311" s="37" t="s">
        <v>780</v>
      </c>
      <c r="J311" t="s">
        <v>54</v>
      </c>
      <c r="K311" t="s">
        <v>64</v>
      </c>
      <c r="L311">
        <v>80</v>
      </c>
      <c r="M311">
        <v>0</v>
      </c>
      <c r="N311">
        <v>360</v>
      </c>
      <c r="O311">
        <v>377</v>
      </c>
      <c r="P311">
        <v>1130</v>
      </c>
      <c r="Q311">
        <v>0</v>
      </c>
      <c r="R311">
        <v>0</v>
      </c>
      <c r="S311">
        <v>0</v>
      </c>
    </row>
    <row r="312" spans="1:19">
      <c r="A312" s="41" t="str">
        <f t="shared" si="9"/>
        <v>February</v>
      </c>
      <c r="B312" s="36" t="str">
        <f t="shared" si="10"/>
        <v>February 9, 2027</v>
      </c>
      <c r="C312" s="36" t="str" cm="1">
        <f t="array" ref="C312">_xlfn.IFS(F312="CO","Central Office",F312="NC","North Central",F312="NE","North East",F312="NW","North West",F312="SE","South East",F312="SW","South West")</f>
        <v>North West</v>
      </c>
      <c r="E312" t="s">
        <v>781</v>
      </c>
      <c r="F312" t="s">
        <v>53</v>
      </c>
      <c r="G312" t="s">
        <v>31</v>
      </c>
      <c r="H312" t="s">
        <v>138</v>
      </c>
      <c r="I312" s="37" t="s">
        <v>782</v>
      </c>
      <c r="J312" t="s">
        <v>54</v>
      </c>
      <c r="K312" t="s">
        <v>64</v>
      </c>
      <c r="L312">
        <v>375</v>
      </c>
      <c r="M312">
        <v>0</v>
      </c>
      <c r="N312">
        <v>1500</v>
      </c>
      <c r="O312">
        <v>2500</v>
      </c>
      <c r="P312">
        <v>1385</v>
      </c>
      <c r="Q312">
        <v>0</v>
      </c>
      <c r="R312">
        <v>0</v>
      </c>
      <c r="S312">
        <v>1400</v>
      </c>
    </row>
    <row r="313" spans="1:19">
      <c r="A313" s="41" t="str">
        <f t="shared" si="9"/>
        <v>February</v>
      </c>
      <c r="B313" s="36" t="str">
        <f t="shared" si="10"/>
        <v>February 9, 2027</v>
      </c>
      <c r="C313" s="36" t="str" cm="1">
        <f t="array" ref="C313">_xlfn.IFS(F313="CO","Central Office",F313="NC","North Central",F313="NE","North East",F313="NW","North West",F313="SE","South East",F313="SW","South West")</f>
        <v>North Central</v>
      </c>
      <c r="E313" t="s">
        <v>783</v>
      </c>
      <c r="F313" t="s">
        <v>61</v>
      </c>
      <c r="G313" t="s">
        <v>31</v>
      </c>
      <c r="H313" t="s">
        <v>127</v>
      </c>
      <c r="I313" s="37" t="s">
        <v>784</v>
      </c>
      <c r="J313" t="s">
        <v>58</v>
      </c>
      <c r="K313" t="s">
        <v>64</v>
      </c>
      <c r="L313">
        <v>9350</v>
      </c>
      <c r="M313">
        <v>0</v>
      </c>
      <c r="N313">
        <v>750</v>
      </c>
      <c r="O313">
        <v>1975</v>
      </c>
      <c r="P313">
        <v>0</v>
      </c>
      <c r="Q313">
        <v>36150</v>
      </c>
      <c r="R313">
        <v>0</v>
      </c>
      <c r="S313">
        <v>65800</v>
      </c>
    </row>
    <row r="314" spans="1:19">
      <c r="A314" s="41" t="str">
        <f t="shared" si="9"/>
        <v>March</v>
      </c>
      <c r="B314" s="36" t="str">
        <f t="shared" si="10"/>
        <v>March 9, 2027</v>
      </c>
      <c r="C314" s="36" t="str" cm="1">
        <f t="array" ref="C314">_xlfn.IFS(F314="CO","Central Office",F314="NC","North Central",F314="NE","North East",F314="NW","North West",F314="SE","South East",F314="SW","South West")</f>
        <v>South East</v>
      </c>
      <c r="D314" t="s">
        <v>914</v>
      </c>
      <c r="E314" t="s">
        <v>785</v>
      </c>
      <c r="F314" t="s">
        <v>55</v>
      </c>
      <c r="G314" t="s">
        <v>36</v>
      </c>
      <c r="H314" t="s">
        <v>99</v>
      </c>
      <c r="I314" s="37" t="s">
        <v>786</v>
      </c>
      <c r="J314" t="s">
        <v>78</v>
      </c>
      <c r="K314" t="s">
        <v>26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>
      <c r="A315" s="41" t="str">
        <f t="shared" si="9"/>
        <v>March</v>
      </c>
      <c r="B315" s="36" t="str">
        <f t="shared" si="10"/>
        <v>March 9, 2027</v>
      </c>
      <c r="C315" s="36" t="str" cm="1">
        <f t="array" ref="C315">_xlfn.IFS(F315="CO","Central Office",F315="NC","North Central",F315="NE","North East",F315="NW","North West",F315="SE","South East",F315="SW","South West")</f>
        <v>North East</v>
      </c>
      <c r="E315" t="s">
        <v>787</v>
      </c>
      <c r="F315" t="s">
        <v>57</v>
      </c>
      <c r="G315" t="s">
        <v>36</v>
      </c>
      <c r="H315" t="s">
        <v>99</v>
      </c>
      <c r="I315" s="37" t="s">
        <v>788</v>
      </c>
      <c r="J315" t="s">
        <v>78</v>
      </c>
      <c r="K315" t="s">
        <v>26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>
      <c r="A316" s="41" t="str">
        <f t="shared" si="9"/>
        <v>March</v>
      </c>
      <c r="B316" s="36" t="str">
        <f t="shared" si="10"/>
        <v>March 9, 2027</v>
      </c>
      <c r="C316" s="36" t="str" cm="1">
        <f t="array" ref="C316">_xlfn.IFS(F316="CO","Central Office",F316="NC","North Central",F316="NE","North East",F316="NW","North West",F316="SE","South East",F316="SW","South West")</f>
        <v>South West</v>
      </c>
      <c r="E316" t="s">
        <v>790</v>
      </c>
      <c r="F316" t="s">
        <v>65</v>
      </c>
      <c r="G316" t="s">
        <v>35</v>
      </c>
      <c r="H316" t="s">
        <v>110</v>
      </c>
      <c r="I316" s="37" t="s">
        <v>791</v>
      </c>
      <c r="J316" t="s">
        <v>56</v>
      </c>
      <c r="K316" t="s">
        <v>26</v>
      </c>
      <c r="L316">
        <v>0</v>
      </c>
      <c r="M316">
        <v>1014</v>
      </c>
      <c r="N316">
        <v>91</v>
      </c>
      <c r="O316">
        <v>319</v>
      </c>
      <c r="P316">
        <v>0</v>
      </c>
      <c r="Q316">
        <v>0</v>
      </c>
      <c r="R316">
        <v>0</v>
      </c>
      <c r="S316">
        <v>5054</v>
      </c>
    </row>
    <row r="317" spans="1:19">
      <c r="A317" s="41" t="str">
        <f t="shared" si="9"/>
        <v>March</v>
      </c>
      <c r="B317" s="36" t="str">
        <f t="shared" si="10"/>
        <v>March 9, 2027</v>
      </c>
      <c r="C317" s="36" t="str" cm="1">
        <f t="array" ref="C317">_xlfn.IFS(F317="CO","Central Office",F317="NC","North Central",F317="NE","North East",F317="NW","North West",F317="SE","South East",F317="SW","South West")</f>
        <v>South West</v>
      </c>
      <c r="E317" t="s">
        <v>954</v>
      </c>
      <c r="F317" t="s">
        <v>65</v>
      </c>
      <c r="G317" t="s">
        <v>35</v>
      </c>
      <c r="H317" t="s">
        <v>110</v>
      </c>
      <c r="I317" s="37" t="s">
        <v>791</v>
      </c>
      <c r="J317" t="s">
        <v>56</v>
      </c>
      <c r="K317" t="s">
        <v>26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>
      <c r="A318" s="41" t="str">
        <f t="shared" si="9"/>
        <v>March</v>
      </c>
      <c r="B318" s="36" t="str">
        <f t="shared" si="10"/>
        <v>March 9, 2027</v>
      </c>
      <c r="C318" s="36" t="str" cm="1">
        <f t="array" ref="C318">_xlfn.IFS(F318="CO","Central Office",F318="NC","North Central",F318="NE","North East",F318="NW","North West",F318="SE","South East",F318="SW","South West")</f>
        <v>South West</v>
      </c>
      <c r="E318" t="s">
        <v>792</v>
      </c>
      <c r="F318" t="s">
        <v>65</v>
      </c>
      <c r="G318" t="s">
        <v>35</v>
      </c>
      <c r="H318" t="s">
        <v>793</v>
      </c>
      <c r="I318" s="37" t="s">
        <v>794</v>
      </c>
      <c r="J318" t="s">
        <v>60</v>
      </c>
      <c r="K318" t="s">
        <v>26</v>
      </c>
      <c r="L318">
        <v>2358</v>
      </c>
      <c r="M318">
        <v>34</v>
      </c>
      <c r="N318">
        <v>5529</v>
      </c>
      <c r="O318">
        <v>841</v>
      </c>
      <c r="P318">
        <v>0</v>
      </c>
      <c r="Q318">
        <v>12385</v>
      </c>
      <c r="R318">
        <v>0</v>
      </c>
      <c r="S318">
        <v>23010</v>
      </c>
    </row>
    <row r="319" spans="1:19">
      <c r="A319" s="41" t="str">
        <f t="shared" si="9"/>
        <v>March</v>
      </c>
      <c r="B319" s="36" t="str">
        <f t="shared" si="10"/>
        <v>March 9, 2027</v>
      </c>
      <c r="C319" s="36" t="str" cm="1">
        <f t="array" ref="C319">_xlfn.IFS(F319="CO","Central Office",F319="NC","North Central",F319="NE","North East",F319="NW","North West",F319="SE","South East",F319="SW","South West")</f>
        <v>South West</v>
      </c>
      <c r="E319" t="s">
        <v>795</v>
      </c>
      <c r="F319" t="s">
        <v>65</v>
      </c>
      <c r="G319" t="s">
        <v>35</v>
      </c>
      <c r="H319" t="s">
        <v>793</v>
      </c>
      <c r="I319" s="37" t="s">
        <v>794</v>
      </c>
      <c r="J319" t="s">
        <v>56</v>
      </c>
      <c r="K319" t="s">
        <v>26</v>
      </c>
      <c r="L319">
        <v>234</v>
      </c>
      <c r="M319">
        <v>0</v>
      </c>
      <c r="N319">
        <v>418</v>
      </c>
      <c r="O319">
        <v>1473</v>
      </c>
      <c r="P319">
        <v>0</v>
      </c>
      <c r="Q319">
        <v>535</v>
      </c>
      <c r="R319">
        <v>0</v>
      </c>
      <c r="S319">
        <v>1023</v>
      </c>
    </row>
    <row r="320" spans="1:19">
      <c r="A320" s="41" t="str">
        <f t="shared" si="9"/>
        <v>March</v>
      </c>
      <c r="B320" s="36" t="str">
        <f t="shared" si="10"/>
        <v>March 9, 2027</v>
      </c>
      <c r="C320" s="36" t="str" cm="1">
        <f t="array" ref="C320">_xlfn.IFS(F320="CO","Central Office",F320="NC","North Central",F320="NE","North East",F320="NW","North West",F320="SE","South East",F320="SW","South West")</f>
        <v>South East</v>
      </c>
      <c r="E320" t="s">
        <v>796</v>
      </c>
      <c r="F320" t="s">
        <v>55</v>
      </c>
      <c r="G320" t="s">
        <v>31</v>
      </c>
      <c r="H320" t="s">
        <v>183</v>
      </c>
      <c r="I320" s="37" t="s">
        <v>797</v>
      </c>
      <c r="J320" t="s">
        <v>67</v>
      </c>
      <c r="K320" t="s">
        <v>64</v>
      </c>
      <c r="L320">
        <v>12880</v>
      </c>
      <c r="M320">
        <v>0</v>
      </c>
      <c r="N320">
        <v>11150</v>
      </c>
      <c r="O320">
        <v>9840</v>
      </c>
      <c r="P320">
        <v>0</v>
      </c>
      <c r="Q320">
        <v>0</v>
      </c>
      <c r="R320">
        <v>0</v>
      </c>
      <c r="S320">
        <v>24180</v>
      </c>
    </row>
    <row r="321" spans="1:19">
      <c r="A321" s="41" t="str">
        <f t="shared" si="9"/>
        <v>March</v>
      </c>
      <c r="B321" s="36" t="str">
        <f t="shared" si="10"/>
        <v>March 9, 2027</v>
      </c>
      <c r="C321" s="36" t="str" cm="1">
        <f t="array" ref="C321">_xlfn.IFS(F321="CO","Central Office",F321="NC","North Central",F321="NE","North East",F321="NW","North West",F321="SE","South East",F321="SW","South West")</f>
        <v>South East</v>
      </c>
      <c r="E321" t="s">
        <v>798</v>
      </c>
      <c r="F321" t="s">
        <v>55</v>
      </c>
      <c r="G321" t="s">
        <v>30</v>
      </c>
      <c r="H321" t="s">
        <v>104</v>
      </c>
      <c r="I321" s="37" t="s">
        <v>799</v>
      </c>
      <c r="J321" t="s">
        <v>54</v>
      </c>
      <c r="K321" t="s">
        <v>64</v>
      </c>
      <c r="L321">
        <v>0</v>
      </c>
      <c r="M321">
        <v>596</v>
      </c>
      <c r="N321">
        <v>439</v>
      </c>
      <c r="O321">
        <v>502</v>
      </c>
      <c r="P321">
        <v>4383</v>
      </c>
      <c r="Q321">
        <v>0</v>
      </c>
      <c r="R321">
        <v>0</v>
      </c>
      <c r="S321">
        <v>1162</v>
      </c>
    </row>
    <row r="322" spans="1:19">
      <c r="A322" s="41" t="str">
        <f t="shared" si="9"/>
        <v>March</v>
      </c>
      <c r="B322" s="36" t="str">
        <f t="shared" si="10"/>
        <v>March 9, 2027</v>
      </c>
      <c r="C322" s="36" t="str" cm="1">
        <f t="array" ref="C322">_xlfn.IFS(F322="CO","Central Office",F322="NC","North Central",F322="NE","North East",F322="NW","North West",F322="SE","South East",F322="SW","South West")</f>
        <v>South East</v>
      </c>
      <c r="E322" t="s">
        <v>800</v>
      </c>
      <c r="F322" t="s">
        <v>55</v>
      </c>
      <c r="G322" t="s">
        <v>30</v>
      </c>
      <c r="H322" t="s">
        <v>104</v>
      </c>
      <c r="I322" s="37" t="s">
        <v>801</v>
      </c>
      <c r="J322" t="s">
        <v>66</v>
      </c>
      <c r="K322" t="s">
        <v>64</v>
      </c>
      <c r="L322">
        <v>246</v>
      </c>
      <c r="M322">
        <v>1195</v>
      </c>
      <c r="N322">
        <v>380</v>
      </c>
      <c r="O322">
        <v>505</v>
      </c>
      <c r="P322">
        <v>0</v>
      </c>
      <c r="Q322">
        <v>0</v>
      </c>
      <c r="R322">
        <v>0</v>
      </c>
      <c r="S322">
        <v>1727</v>
      </c>
    </row>
    <row r="323" spans="1:19">
      <c r="A323" s="41" t="str">
        <f t="shared" ref="A323:A386" si="11">LEFT(B323,FIND(" ",B323)-1)</f>
        <v>March</v>
      </c>
      <c r="B323" s="36" t="str">
        <f t="shared" ref="B323:B386" si="12">IF(D323="",B322,D323)</f>
        <v>March 9, 2027</v>
      </c>
      <c r="C323" s="36" t="str" cm="1">
        <f t="array" ref="C323">_xlfn.IFS(F323="CO","Central Office",F323="NC","North Central",F323="NE","North East",F323="NW","North West",F323="SE","South East",F323="SW","South West")</f>
        <v>South East</v>
      </c>
      <c r="E323" t="s">
        <v>802</v>
      </c>
      <c r="F323" t="s">
        <v>55</v>
      </c>
      <c r="G323" t="s">
        <v>31</v>
      </c>
      <c r="H323" t="s">
        <v>803</v>
      </c>
      <c r="I323" s="37" t="s">
        <v>804</v>
      </c>
      <c r="J323" t="s">
        <v>56</v>
      </c>
      <c r="K323" t="s">
        <v>64</v>
      </c>
      <c r="L323">
        <v>0</v>
      </c>
      <c r="M323">
        <v>1650</v>
      </c>
      <c r="N323">
        <v>2000</v>
      </c>
      <c r="O323">
        <v>1120</v>
      </c>
      <c r="P323">
        <v>0</v>
      </c>
      <c r="Q323">
        <v>0</v>
      </c>
      <c r="R323">
        <v>0</v>
      </c>
      <c r="S323">
        <v>1970</v>
      </c>
    </row>
    <row r="324" spans="1:19">
      <c r="A324" s="41" t="str">
        <f t="shared" si="11"/>
        <v>March</v>
      </c>
      <c r="B324" s="36" t="str">
        <f t="shared" si="12"/>
        <v>March 9, 2027</v>
      </c>
      <c r="C324" s="36" t="str" cm="1">
        <f t="array" ref="C324">_xlfn.IFS(F324="CO","Central Office",F324="NC","North Central",F324="NE","North East",F324="NW","North West",F324="SE","South East",F324="SW","South West")</f>
        <v>South East</v>
      </c>
      <c r="E324" t="s">
        <v>805</v>
      </c>
      <c r="F324" t="s">
        <v>55</v>
      </c>
      <c r="G324" t="s">
        <v>30</v>
      </c>
      <c r="H324" t="s">
        <v>104</v>
      </c>
      <c r="I324" s="37" t="s">
        <v>806</v>
      </c>
      <c r="J324" t="s">
        <v>54</v>
      </c>
      <c r="K324" t="s">
        <v>64</v>
      </c>
      <c r="L324">
        <v>80</v>
      </c>
      <c r="M324">
        <v>0</v>
      </c>
      <c r="N324">
        <v>431</v>
      </c>
      <c r="O324">
        <v>205</v>
      </c>
      <c r="P324">
        <v>2031</v>
      </c>
      <c r="Q324">
        <v>0</v>
      </c>
      <c r="R324">
        <v>0</v>
      </c>
      <c r="S324">
        <v>680</v>
      </c>
    </row>
    <row r="325" spans="1:19">
      <c r="A325" s="41" t="str">
        <f t="shared" si="11"/>
        <v>March</v>
      </c>
      <c r="B325" s="36" t="str">
        <f t="shared" si="12"/>
        <v>March 9, 2027</v>
      </c>
      <c r="C325" s="36" t="str" cm="1">
        <f t="array" ref="C325">_xlfn.IFS(F325="CO","Central Office",F325="NC","North Central",F325="NE","North East",F325="NW","North West",F325="SE","South East",F325="SW","South West")</f>
        <v>South East</v>
      </c>
      <c r="E325" t="s">
        <v>538</v>
      </c>
      <c r="F325" t="s">
        <v>55</v>
      </c>
      <c r="G325" t="s">
        <v>30</v>
      </c>
      <c r="H325" t="s">
        <v>104</v>
      </c>
      <c r="I325" s="37" t="s">
        <v>539</v>
      </c>
      <c r="J325" t="s">
        <v>73</v>
      </c>
      <c r="K325" t="s">
        <v>64</v>
      </c>
      <c r="L325">
        <v>390</v>
      </c>
      <c r="M325">
        <v>9785</v>
      </c>
      <c r="N325">
        <v>9050</v>
      </c>
      <c r="O325">
        <v>11970</v>
      </c>
      <c r="P325">
        <v>0</v>
      </c>
      <c r="Q325">
        <v>0</v>
      </c>
      <c r="R325">
        <v>0</v>
      </c>
      <c r="S325">
        <v>6850</v>
      </c>
    </row>
    <row r="326" spans="1:19">
      <c r="A326" s="41" t="str">
        <f t="shared" si="11"/>
        <v>March</v>
      </c>
      <c r="B326" s="36" t="str">
        <f t="shared" si="12"/>
        <v>March 9, 2027</v>
      </c>
      <c r="C326" s="36" t="str" cm="1">
        <f t="array" ref="C326">_xlfn.IFS(F326="CO","Central Office",F326="NC","North Central",F326="NE","North East",F326="NW","North West",F326="SE","South East",F326="SW","South West")</f>
        <v>South East</v>
      </c>
      <c r="E326" t="s">
        <v>807</v>
      </c>
      <c r="F326" t="s">
        <v>55</v>
      </c>
      <c r="G326" t="s">
        <v>31</v>
      </c>
      <c r="H326" t="s">
        <v>132</v>
      </c>
      <c r="I326" s="37" t="s">
        <v>808</v>
      </c>
      <c r="J326" t="s">
        <v>74</v>
      </c>
      <c r="K326" t="s">
        <v>64</v>
      </c>
      <c r="L326">
        <v>1440</v>
      </c>
      <c r="M326">
        <v>0</v>
      </c>
      <c r="N326">
        <v>3600</v>
      </c>
      <c r="O326">
        <v>3760</v>
      </c>
      <c r="P326">
        <v>0</v>
      </c>
      <c r="Q326">
        <v>3370</v>
      </c>
      <c r="R326">
        <v>0</v>
      </c>
      <c r="S326">
        <v>9750</v>
      </c>
    </row>
    <row r="327" spans="1:19">
      <c r="A327" s="41" t="str">
        <f t="shared" si="11"/>
        <v>March</v>
      </c>
      <c r="B327" s="36" t="str">
        <f t="shared" si="12"/>
        <v>March 9, 2027</v>
      </c>
      <c r="C327" s="36" t="str" cm="1">
        <f t="array" ref="C327">_xlfn.IFS(F327="CO","Central Office",F327="NC","North Central",F327="NE","North East",F327="NW","North West",F327="SE","South East",F327="SW","South West")</f>
        <v>South West</v>
      </c>
      <c r="E327" t="s">
        <v>809</v>
      </c>
      <c r="F327" t="s">
        <v>65</v>
      </c>
      <c r="G327" t="s">
        <v>35</v>
      </c>
      <c r="H327" t="s">
        <v>111</v>
      </c>
      <c r="I327" s="37" t="s">
        <v>810</v>
      </c>
      <c r="J327" t="s">
        <v>72</v>
      </c>
      <c r="K327" t="s">
        <v>26</v>
      </c>
      <c r="L327">
        <v>695</v>
      </c>
      <c r="M327">
        <v>0</v>
      </c>
      <c r="N327">
        <v>0</v>
      </c>
      <c r="O327">
        <v>200</v>
      </c>
      <c r="P327">
        <v>0</v>
      </c>
      <c r="Q327">
        <v>4851</v>
      </c>
      <c r="R327">
        <v>0</v>
      </c>
      <c r="S327">
        <v>4710</v>
      </c>
    </row>
    <row r="328" spans="1:19">
      <c r="A328" s="41" t="str">
        <f t="shared" si="11"/>
        <v>March</v>
      </c>
      <c r="B328" s="36" t="str">
        <f t="shared" si="12"/>
        <v>March 9, 2027</v>
      </c>
      <c r="C328" s="36" t="str" cm="1">
        <f t="array" ref="C328">_xlfn.IFS(F328="CO","Central Office",F328="NC","North Central",F328="NE","North East",F328="NW","North West",F328="SE","South East",F328="SW","South West")</f>
        <v>South East</v>
      </c>
      <c r="E328" t="s">
        <v>811</v>
      </c>
      <c r="F328" t="s">
        <v>55</v>
      </c>
      <c r="G328" t="s">
        <v>33</v>
      </c>
      <c r="H328" t="s">
        <v>812</v>
      </c>
      <c r="I328" s="37" t="s">
        <v>813</v>
      </c>
      <c r="J328" t="s">
        <v>68</v>
      </c>
      <c r="K328" t="s">
        <v>26</v>
      </c>
      <c r="L328">
        <v>16200</v>
      </c>
      <c r="M328">
        <v>19300</v>
      </c>
      <c r="N328">
        <v>1200</v>
      </c>
      <c r="O328">
        <v>1800</v>
      </c>
      <c r="P328">
        <v>2330</v>
      </c>
      <c r="Q328">
        <v>28000</v>
      </c>
      <c r="R328">
        <v>0</v>
      </c>
      <c r="S328">
        <v>160000</v>
      </c>
    </row>
    <row r="329" spans="1:19">
      <c r="A329" s="41" t="str">
        <f t="shared" si="11"/>
        <v>March</v>
      </c>
      <c r="B329" s="36" t="str">
        <f t="shared" si="12"/>
        <v>March 9, 2027</v>
      </c>
      <c r="C329" s="36" t="str" cm="1">
        <f t="array" ref="C329">_xlfn.IFS(F329="CO","Central Office",F329="NC","North Central",F329="NE","North East",F329="NW","North West",F329="SE","South East",F329="SW","South West")</f>
        <v>South West</v>
      </c>
      <c r="E329" t="s">
        <v>715</v>
      </c>
      <c r="F329" t="s">
        <v>65</v>
      </c>
      <c r="G329" t="s">
        <v>35</v>
      </c>
      <c r="H329" t="s">
        <v>110</v>
      </c>
      <c r="I329" s="37" t="s">
        <v>716</v>
      </c>
      <c r="J329" t="s">
        <v>58</v>
      </c>
      <c r="K329" t="s">
        <v>26</v>
      </c>
      <c r="L329">
        <v>13899</v>
      </c>
      <c r="M329">
        <v>5270</v>
      </c>
      <c r="N329">
        <v>11500</v>
      </c>
      <c r="O329">
        <v>19870</v>
      </c>
      <c r="P329">
        <v>0</v>
      </c>
      <c r="Q329">
        <v>49464</v>
      </c>
      <c r="R329">
        <v>0</v>
      </c>
      <c r="S329">
        <v>67925</v>
      </c>
    </row>
    <row r="330" spans="1:19">
      <c r="A330" s="41" t="str">
        <f t="shared" si="11"/>
        <v>March</v>
      </c>
      <c r="B330" s="36" t="str">
        <f t="shared" si="12"/>
        <v>March 9, 2027</v>
      </c>
      <c r="C330" s="36" t="str" cm="1">
        <f t="array" ref="C330">_xlfn.IFS(F330="CO","Central Office",F330="NC","North Central",F330="NE","North East",F330="NW","North West",F330="SE","South East",F330="SW","South West")</f>
        <v>South West</v>
      </c>
      <c r="E330" t="s">
        <v>814</v>
      </c>
      <c r="F330" t="s">
        <v>65</v>
      </c>
      <c r="G330" t="s">
        <v>30</v>
      </c>
      <c r="H330" t="s">
        <v>104</v>
      </c>
      <c r="I330" s="37" t="s">
        <v>815</v>
      </c>
      <c r="J330" t="s">
        <v>62</v>
      </c>
      <c r="K330" t="s">
        <v>64</v>
      </c>
      <c r="L330">
        <v>50</v>
      </c>
      <c r="M330">
        <v>0</v>
      </c>
      <c r="N330">
        <v>0</v>
      </c>
      <c r="O330">
        <v>0</v>
      </c>
      <c r="P330">
        <v>633</v>
      </c>
      <c r="Q330">
        <v>0</v>
      </c>
      <c r="R330">
        <v>0</v>
      </c>
      <c r="S330">
        <v>0</v>
      </c>
    </row>
    <row r="331" spans="1:19">
      <c r="A331" s="41" t="str">
        <f t="shared" si="11"/>
        <v>March</v>
      </c>
      <c r="B331" s="36" t="str">
        <f t="shared" si="12"/>
        <v>March 9, 2027</v>
      </c>
      <c r="C331" s="36" t="str" cm="1">
        <f t="array" ref="C331">_xlfn.IFS(F331="CO","Central Office",F331="NC","North Central",F331="NE","North East",F331="NW","North West",F331="SE","South East",F331="SW","South West")</f>
        <v>South West</v>
      </c>
      <c r="E331" t="s">
        <v>816</v>
      </c>
      <c r="F331" t="s">
        <v>65</v>
      </c>
      <c r="G331" t="s">
        <v>31</v>
      </c>
      <c r="H331" t="s">
        <v>119</v>
      </c>
      <c r="I331" s="37" t="s">
        <v>817</v>
      </c>
      <c r="J331" t="s">
        <v>62</v>
      </c>
      <c r="K331" t="s">
        <v>64</v>
      </c>
      <c r="L331">
        <v>50</v>
      </c>
      <c r="M331">
        <v>0</v>
      </c>
      <c r="N331">
        <v>0</v>
      </c>
      <c r="O331">
        <v>0</v>
      </c>
      <c r="P331">
        <v>944</v>
      </c>
      <c r="Q331">
        <v>0</v>
      </c>
      <c r="R331">
        <v>0</v>
      </c>
      <c r="S331">
        <v>0</v>
      </c>
    </row>
    <row r="332" spans="1:19">
      <c r="A332" s="41" t="str">
        <f t="shared" si="11"/>
        <v>March</v>
      </c>
      <c r="B332" s="36" t="str">
        <f t="shared" si="12"/>
        <v>March 9, 2027</v>
      </c>
      <c r="C332" s="36" t="str" cm="1">
        <f t="array" ref="C332">_xlfn.IFS(F332="CO","Central Office",F332="NC","North Central",F332="NE","North East",F332="NW","North West",F332="SE","South East",F332="SW","South West")</f>
        <v>South East</v>
      </c>
      <c r="E332" t="s">
        <v>818</v>
      </c>
      <c r="F332" t="s">
        <v>55</v>
      </c>
      <c r="G332" t="s">
        <v>31</v>
      </c>
      <c r="H332" t="s">
        <v>819</v>
      </c>
      <c r="I332" s="37" t="s">
        <v>820</v>
      </c>
      <c r="J332" t="s">
        <v>62</v>
      </c>
      <c r="K332" t="s">
        <v>64</v>
      </c>
      <c r="L332">
        <v>198</v>
      </c>
      <c r="M332">
        <v>0</v>
      </c>
      <c r="N332">
        <v>202</v>
      </c>
      <c r="O332">
        <v>225</v>
      </c>
      <c r="P332">
        <v>0</v>
      </c>
      <c r="Q332">
        <v>0</v>
      </c>
      <c r="R332">
        <v>0</v>
      </c>
      <c r="S332">
        <v>1200</v>
      </c>
    </row>
    <row r="333" spans="1:19">
      <c r="A333" s="41" t="str">
        <f t="shared" si="11"/>
        <v>March</v>
      </c>
      <c r="B333" s="36" t="str">
        <f t="shared" si="12"/>
        <v>March 9, 2027</v>
      </c>
      <c r="C333" s="36" t="str" cm="1">
        <f t="array" ref="C333">_xlfn.IFS(F333="CO","Central Office",F333="NC","North Central",F333="NE","North East",F333="NW","North West",F333="SE","South East",F333="SW","South West")</f>
        <v>South East</v>
      </c>
      <c r="E333" t="s">
        <v>821</v>
      </c>
      <c r="F333" t="s">
        <v>55</v>
      </c>
      <c r="G333" t="s">
        <v>30</v>
      </c>
      <c r="H333" t="s">
        <v>104</v>
      </c>
      <c r="I333" s="37" t="s">
        <v>822</v>
      </c>
      <c r="J333" t="s">
        <v>66</v>
      </c>
      <c r="K333" t="s">
        <v>64</v>
      </c>
      <c r="L333">
        <v>2634</v>
      </c>
      <c r="M333">
        <v>0</v>
      </c>
      <c r="N333">
        <v>3300</v>
      </c>
      <c r="O333">
        <v>14125</v>
      </c>
      <c r="P333">
        <v>0</v>
      </c>
      <c r="Q333">
        <v>10445</v>
      </c>
      <c r="R333">
        <v>0</v>
      </c>
      <c r="S333">
        <v>7500</v>
      </c>
    </row>
    <row r="334" spans="1:19">
      <c r="A334" s="41" t="str">
        <f t="shared" si="11"/>
        <v>March</v>
      </c>
      <c r="B334" s="36" t="str">
        <f t="shared" si="12"/>
        <v>March 9, 2027</v>
      </c>
      <c r="C334" s="36" t="str" cm="1">
        <f t="array" ref="C334">_xlfn.IFS(F334="CO","Central Office",F334="NC","North Central",F334="NE","North East",F334="NW","North West",F334="SE","South East",F334="SW","South West")</f>
        <v>North East</v>
      </c>
      <c r="E334" t="s">
        <v>823</v>
      </c>
      <c r="F334" t="s">
        <v>57</v>
      </c>
      <c r="G334" t="s">
        <v>30</v>
      </c>
      <c r="H334" t="s">
        <v>104</v>
      </c>
      <c r="I334" s="37" t="s">
        <v>824</v>
      </c>
      <c r="J334" t="s">
        <v>54</v>
      </c>
      <c r="K334" t="s">
        <v>64</v>
      </c>
      <c r="L334">
        <v>140</v>
      </c>
      <c r="M334">
        <v>0</v>
      </c>
      <c r="N334">
        <v>150</v>
      </c>
      <c r="O334">
        <v>590</v>
      </c>
      <c r="P334">
        <v>2452</v>
      </c>
      <c r="Q334">
        <v>0</v>
      </c>
      <c r="R334">
        <v>0</v>
      </c>
      <c r="S334">
        <v>0</v>
      </c>
    </row>
    <row r="335" spans="1:19">
      <c r="A335" s="41" t="str">
        <f t="shared" si="11"/>
        <v>March</v>
      </c>
      <c r="B335" s="36" t="str">
        <f t="shared" si="12"/>
        <v>March 9, 2027</v>
      </c>
      <c r="C335" s="36" t="str" cm="1">
        <f t="array" ref="C335">_xlfn.IFS(F335="CO","Central Office",F335="NC","North Central",F335="NE","North East",F335="NW","North West",F335="SE","South East",F335="SW","South West")</f>
        <v>North East</v>
      </c>
      <c r="E335" t="s">
        <v>825</v>
      </c>
      <c r="F335" t="s">
        <v>57</v>
      </c>
      <c r="G335" t="s">
        <v>30</v>
      </c>
      <c r="H335" t="s">
        <v>104</v>
      </c>
      <c r="I335" s="37" t="s">
        <v>826</v>
      </c>
      <c r="J335" t="s">
        <v>54</v>
      </c>
      <c r="K335" t="s">
        <v>64</v>
      </c>
      <c r="L335">
        <v>140</v>
      </c>
      <c r="M335">
        <v>0</v>
      </c>
      <c r="N335">
        <v>410</v>
      </c>
      <c r="O335">
        <v>900</v>
      </c>
      <c r="P335">
        <v>2770</v>
      </c>
      <c r="Q335">
        <v>80</v>
      </c>
      <c r="R335">
        <v>0</v>
      </c>
      <c r="S335">
        <v>0</v>
      </c>
    </row>
    <row r="336" spans="1:19">
      <c r="A336" s="41" t="str">
        <f t="shared" si="11"/>
        <v>March</v>
      </c>
      <c r="B336" s="36" t="str">
        <f t="shared" si="12"/>
        <v>March 9, 2027</v>
      </c>
      <c r="C336" s="36" t="str" cm="1">
        <f t="array" ref="C336">_xlfn.IFS(F336="CO","Central Office",F336="NC","North Central",F336="NE","North East",F336="NW","North West",F336="SE","South East",F336="SW","South West")</f>
        <v>South East</v>
      </c>
      <c r="E336" t="s">
        <v>827</v>
      </c>
      <c r="F336" t="s">
        <v>55</v>
      </c>
      <c r="G336" t="s">
        <v>30</v>
      </c>
      <c r="H336" t="s">
        <v>104</v>
      </c>
      <c r="I336" s="37" t="s">
        <v>828</v>
      </c>
      <c r="J336" t="s">
        <v>54</v>
      </c>
      <c r="K336" t="s">
        <v>64</v>
      </c>
      <c r="L336">
        <v>118</v>
      </c>
      <c r="M336">
        <v>0</v>
      </c>
      <c r="N336">
        <v>801</v>
      </c>
      <c r="O336">
        <v>1002</v>
      </c>
      <c r="P336">
        <v>1496</v>
      </c>
      <c r="Q336">
        <v>0</v>
      </c>
      <c r="R336">
        <v>0</v>
      </c>
      <c r="S336">
        <v>0</v>
      </c>
    </row>
    <row r="337" spans="1:19">
      <c r="A337" s="41" t="str">
        <f t="shared" si="11"/>
        <v>March</v>
      </c>
      <c r="B337" s="36" t="str">
        <f t="shared" si="12"/>
        <v>March 9, 2027</v>
      </c>
      <c r="C337" s="36" t="str" cm="1">
        <f t="array" ref="C337">_xlfn.IFS(F337="CO","Central Office",F337="NC","North Central",F337="NE","North East",F337="NW","North West",F337="SE","South East",F337="SW","South West")</f>
        <v>North East</v>
      </c>
      <c r="E337" t="s">
        <v>829</v>
      </c>
      <c r="F337" t="s">
        <v>57</v>
      </c>
      <c r="G337" t="s">
        <v>30</v>
      </c>
      <c r="H337" t="s">
        <v>104</v>
      </c>
      <c r="I337" s="37" t="s">
        <v>830</v>
      </c>
      <c r="J337" t="s">
        <v>66</v>
      </c>
      <c r="K337" t="s">
        <v>64</v>
      </c>
      <c r="L337">
        <v>3800</v>
      </c>
      <c r="M337">
        <v>0</v>
      </c>
      <c r="N337">
        <v>17600</v>
      </c>
      <c r="O337">
        <v>29300</v>
      </c>
      <c r="P337">
        <v>0</v>
      </c>
      <c r="Q337">
        <v>0</v>
      </c>
      <c r="R337">
        <v>0</v>
      </c>
      <c r="S337">
        <v>12000</v>
      </c>
    </row>
    <row r="338" spans="1:19">
      <c r="A338" s="41" t="str">
        <f t="shared" si="11"/>
        <v>March</v>
      </c>
      <c r="B338" s="36" t="str">
        <f t="shared" si="12"/>
        <v>March 9, 2027</v>
      </c>
      <c r="C338" s="36" t="str" cm="1">
        <f t="array" ref="C338">_xlfn.IFS(F338="CO","Central Office",F338="NC","North Central",F338="NE","North East",F338="NW","North West",F338="SE","South East",F338="SW","South West")</f>
        <v>South West</v>
      </c>
      <c r="E338" t="s">
        <v>831</v>
      </c>
      <c r="F338" t="s">
        <v>65</v>
      </c>
      <c r="G338" t="s">
        <v>33</v>
      </c>
      <c r="H338" t="s">
        <v>585</v>
      </c>
      <c r="I338" s="37" t="s">
        <v>832</v>
      </c>
      <c r="J338" t="s">
        <v>67</v>
      </c>
      <c r="K338" t="s">
        <v>26</v>
      </c>
      <c r="L338">
        <v>36675</v>
      </c>
      <c r="M338">
        <v>0</v>
      </c>
      <c r="N338">
        <v>14864</v>
      </c>
      <c r="O338">
        <v>12323</v>
      </c>
      <c r="P338">
        <v>0</v>
      </c>
      <c r="Q338">
        <v>143400</v>
      </c>
      <c r="R338">
        <v>0</v>
      </c>
      <c r="S338">
        <v>217000</v>
      </c>
    </row>
    <row r="339" spans="1:19">
      <c r="A339" s="41" t="str">
        <f t="shared" si="11"/>
        <v>March</v>
      </c>
      <c r="B339" s="36" t="str">
        <f t="shared" si="12"/>
        <v>March 9, 2027</v>
      </c>
      <c r="C339" s="36" t="str" cm="1">
        <f t="array" ref="C339">_xlfn.IFS(F339="CO","Central Office",F339="NC","North Central",F339="NE","North East",F339="NW","North West",F339="SE","South East",F339="SW","South West")</f>
        <v>South West</v>
      </c>
      <c r="E339" t="s">
        <v>193</v>
      </c>
      <c r="F339" t="s">
        <v>65</v>
      </c>
      <c r="G339" t="s">
        <v>33</v>
      </c>
      <c r="H339" t="s">
        <v>152</v>
      </c>
      <c r="I339" s="37" t="s">
        <v>194</v>
      </c>
      <c r="J339" t="s">
        <v>67</v>
      </c>
      <c r="K339" t="s">
        <v>26</v>
      </c>
      <c r="L339">
        <v>17778</v>
      </c>
      <c r="M339">
        <v>0</v>
      </c>
      <c r="N339">
        <v>2671</v>
      </c>
      <c r="O339">
        <v>7996</v>
      </c>
      <c r="P339">
        <v>0</v>
      </c>
      <c r="Q339">
        <v>89021</v>
      </c>
      <c r="R339">
        <v>0</v>
      </c>
      <c r="S339">
        <v>48147</v>
      </c>
    </row>
    <row r="340" spans="1:19">
      <c r="A340" s="41" t="str">
        <f t="shared" si="11"/>
        <v>March</v>
      </c>
      <c r="B340" s="36" t="str">
        <f t="shared" si="12"/>
        <v>March 9, 2027</v>
      </c>
      <c r="C340" s="36" t="str" cm="1">
        <f t="array" ref="C340">_xlfn.IFS(F340="CO","Central Office",F340="NC","North Central",F340="NE","North East",F340="NW","North West",F340="SE","South East",F340="SW","South West")</f>
        <v>South West</v>
      </c>
      <c r="E340" t="s">
        <v>195</v>
      </c>
      <c r="F340" t="s">
        <v>65</v>
      </c>
      <c r="G340" t="s">
        <v>33</v>
      </c>
      <c r="H340" t="s">
        <v>152</v>
      </c>
      <c r="I340" s="37" t="s">
        <v>194</v>
      </c>
      <c r="J340" t="s">
        <v>67</v>
      </c>
      <c r="K340" t="s">
        <v>26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>
      <c r="A341" s="41" t="str">
        <f t="shared" si="11"/>
        <v>March</v>
      </c>
      <c r="B341" s="36" t="str">
        <f t="shared" si="12"/>
        <v>March 9, 2027</v>
      </c>
      <c r="C341" s="36" t="str" cm="1">
        <f t="array" ref="C341">_xlfn.IFS(F341="CO","Central Office",F341="NC","North Central",F341="NE","North East",F341="NW","North West",F341="SE","South East",F341="SW","South West")</f>
        <v>South West</v>
      </c>
      <c r="E341" t="s">
        <v>833</v>
      </c>
      <c r="F341" t="s">
        <v>65</v>
      </c>
      <c r="G341" t="s">
        <v>33</v>
      </c>
      <c r="H341" t="s">
        <v>834</v>
      </c>
      <c r="I341" s="37" t="s">
        <v>835</v>
      </c>
      <c r="J341" t="s">
        <v>58</v>
      </c>
      <c r="K341" t="s">
        <v>26</v>
      </c>
      <c r="L341">
        <v>45592</v>
      </c>
      <c r="M341">
        <v>0</v>
      </c>
      <c r="N341">
        <v>380</v>
      </c>
      <c r="O341">
        <v>16028</v>
      </c>
      <c r="P341">
        <v>0</v>
      </c>
      <c r="Q341">
        <v>178070</v>
      </c>
      <c r="R341">
        <v>0</v>
      </c>
      <c r="S341">
        <v>233461</v>
      </c>
    </row>
    <row r="342" spans="1:19">
      <c r="A342" s="41" t="str">
        <f t="shared" si="11"/>
        <v>March</v>
      </c>
      <c r="B342" s="36" t="str">
        <f t="shared" si="12"/>
        <v>March 9, 2027</v>
      </c>
      <c r="C342" s="36" t="str" cm="1">
        <f t="array" ref="C342">_xlfn.IFS(F342="CO","Central Office",F342="NC","North Central",F342="NE","North East",F342="NW","North West",F342="SE","South East",F342="SW","South West")</f>
        <v>South West</v>
      </c>
      <c r="E342" t="s">
        <v>836</v>
      </c>
      <c r="F342" t="s">
        <v>65</v>
      </c>
      <c r="G342" t="s">
        <v>30</v>
      </c>
      <c r="H342" t="s">
        <v>104</v>
      </c>
      <c r="I342" s="37" t="s">
        <v>837</v>
      </c>
      <c r="J342" t="s">
        <v>54</v>
      </c>
      <c r="K342" t="s">
        <v>64</v>
      </c>
      <c r="L342">
        <v>92</v>
      </c>
      <c r="M342">
        <v>0</v>
      </c>
      <c r="N342">
        <v>155</v>
      </c>
      <c r="O342">
        <v>345</v>
      </c>
      <c r="P342">
        <v>1297</v>
      </c>
      <c r="Q342">
        <v>0</v>
      </c>
      <c r="R342">
        <v>0</v>
      </c>
      <c r="S342">
        <v>0</v>
      </c>
    </row>
    <row r="343" spans="1:19">
      <c r="A343" s="41" t="str">
        <f t="shared" si="11"/>
        <v>March</v>
      </c>
      <c r="B343" s="36" t="str">
        <f t="shared" si="12"/>
        <v>March 9, 2027</v>
      </c>
      <c r="C343" s="36" t="str" cm="1">
        <f t="array" ref="C343">_xlfn.IFS(F343="CO","Central Office",F343="NC","North Central",F343="NE","North East",F343="NW","North West",F343="SE","South East",F343="SW","South West")</f>
        <v>South West</v>
      </c>
      <c r="E343" t="s">
        <v>230</v>
      </c>
      <c r="F343" t="s">
        <v>65</v>
      </c>
      <c r="G343" t="s">
        <v>33</v>
      </c>
      <c r="H343" t="s">
        <v>136</v>
      </c>
      <c r="I343" s="37" t="s">
        <v>231</v>
      </c>
      <c r="J343" t="s">
        <v>60</v>
      </c>
      <c r="K343" t="s">
        <v>26</v>
      </c>
      <c r="L343">
        <v>9670</v>
      </c>
      <c r="M343">
        <v>0</v>
      </c>
      <c r="N343">
        <v>0</v>
      </c>
      <c r="O343">
        <v>1000</v>
      </c>
      <c r="P343">
        <v>0</v>
      </c>
      <c r="Q343">
        <v>49860</v>
      </c>
      <c r="R343">
        <v>0</v>
      </c>
      <c r="S343">
        <v>92045</v>
      </c>
    </row>
    <row r="344" spans="1:19">
      <c r="A344" s="41" t="str">
        <f t="shared" si="11"/>
        <v>March</v>
      </c>
      <c r="B344" s="36" t="str">
        <f t="shared" si="12"/>
        <v>March 9, 2027</v>
      </c>
      <c r="C344" s="36" t="str" cm="1">
        <f t="array" ref="C344">_xlfn.IFS(F344="CO","Central Office",F344="NC","North Central",F344="NE","North East",F344="NW","North West",F344="SE","South East",F344="SW","South West")</f>
        <v>South West</v>
      </c>
      <c r="E344" t="s">
        <v>452</v>
      </c>
      <c r="F344" t="s">
        <v>65</v>
      </c>
      <c r="G344" t="s">
        <v>30</v>
      </c>
      <c r="H344" t="s">
        <v>104</v>
      </c>
      <c r="I344" s="37" t="s">
        <v>453</v>
      </c>
      <c r="J344" t="s">
        <v>66</v>
      </c>
      <c r="K344" t="s">
        <v>64</v>
      </c>
      <c r="L344">
        <v>5143</v>
      </c>
      <c r="M344">
        <v>75</v>
      </c>
      <c r="N344">
        <v>14000</v>
      </c>
      <c r="O344">
        <v>18100</v>
      </c>
      <c r="P344">
        <v>0</v>
      </c>
      <c r="Q344">
        <v>0</v>
      </c>
      <c r="R344">
        <v>0</v>
      </c>
      <c r="S344">
        <v>9250</v>
      </c>
    </row>
    <row r="345" spans="1:19">
      <c r="A345" s="41" t="str">
        <f t="shared" si="11"/>
        <v>March</v>
      </c>
      <c r="B345" s="36" t="str">
        <f t="shared" si="12"/>
        <v>March 9, 2027</v>
      </c>
      <c r="C345" s="36" t="str" cm="1">
        <f t="array" ref="C345">_xlfn.IFS(F345="CO","Central Office",F345="NC","North Central",F345="NE","North East",F345="NW","North West",F345="SE","South East",F345="SW","South West")</f>
        <v>South West</v>
      </c>
      <c r="E345" t="s">
        <v>955</v>
      </c>
      <c r="F345" t="s">
        <v>65</v>
      </c>
      <c r="G345" t="s">
        <v>30</v>
      </c>
      <c r="H345" t="s">
        <v>104</v>
      </c>
      <c r="I345" s="37" t="s">
        <v>453</v>
      </c>
      <c r="J345" t="s">
        <v>66</v>
      </c>
      <c r="K345" t="s">
        <v>64</v>
      </c>
    </row>
    <row r="346" spans="1:19">
      <c r="A346" s="41" t="str">
        <f t="shared" si="11"/>
        <v>March</v>
      </c>
      <c r="B346" s="36" t="str">
        <f t="shared" si="12"/>
        <v>March 9, 2027</v>
      </c>
      <c r="C346" s="36" t="str" cm="1">
        <f t="array" ref="C346">_xlfn.IFS(F346="CO","Central Office",F346="NC","North Central",F346="NE","North East",F346="NW","North West",F346="SE","South East",F346="SW","South West")</f>
        <v>South West</v>
      </c>
      <c r="E346" t="s">
        <v>661</v>
      </c>
      <c r="F346" t="s">
        <v>65</v>
      </c>
      <c r="G346" t="s">
        <v>30</v>
      </c>
      <c r="H346" t="s">
        <v>104</v>
      </c>
      <c r="I346" s="37" t="s">
        <v>211</v>
      </c>
      <c r="J346" t="s">
        <v>66</v>
      </c>
      <c r="K346" t="s">
        <v>64</v>
      </c>
      <c r="L346">
        <v>165</v>
      </c>
      <c r="M346">
        <v>7600</v>
      </c>
      <c r="N346">
        <v>1100</v>
      </c>
      <c r="O346">
        <v>4150</v>
      </c>
      <c r="P346">
        <v>0</v>
      </c>
      <c r="Q346">
        <v>0</v>
      </c>
      <c r="R346">
        <v>0</v>
      </c>
      <c r="S346">
        <v>7995</v>
      </c>
    </row>
    <row r="347" spans="1:19">
      <c r="A347" s="41" t="str">
        <f t="shared" si="11"/>
        <v>March</v>
      </c>
      <c r="B347" s="36" t="str">
        <f t="shared" si="12"/>
        <v>March 9, 2027</v>
      </c>
      <c r="C347" s="36" t="str" cm="1">
        <f t="array" ref="C347">_xlfn.IFS(F347="CO","Central Office",F347="NC","North Central",F347="NE","North East",F347="NW","North West",F347="SE","South East",F347="SW","South West")</f>
        <v>South West</v>
      </c>
      <c r="E347" t="s">
        <v>662</v>
      </c>
      <c r="F347" t="s">
        <v>65</v>
      </c>
      <c r="G347" t="s">
        <v>32</v>
      </c>
      <c r="H347" t="s">
        <v>99</v>
      </c>
      <c r="I347" s="37" t="s">
        <v>663</v>
      </c>
      <c r="J347" t="s">
        <v>56</v>
      </c>
      <c r="K347" t="s">
        <v>64</v>
      </c>
      <c r="L347">
        <v>860</v>
      </c>
      <c r="M347">
        <v>0</v>
      </c>
      <c r="N347">
        <v>4820</v>
      </c>
      <c r="O347">
        <v>3550</v>
      </c>
      <c r="P347">
        <v>0</v>
      </c>
      <c r="Q347">
        <v>0</v>
      </c>
      <c r="R347">
        <v>0</v>
      </c>
      <c r="S347">
        <v>980</v>
      </c>
    </row>
    <row r="348" spans="1:19">
      <c r="A348" s="41" t="str">
        <f t="shared" si="11"/>
        <v>March</v>
      </c>
      <c r="B348" s="36" t="str">
        <f t="shared" si="12"/>
        <v>March 9, 2027</v>
      </c>
      <c r="C348" s="36" t="str" cm="1">
        <f t="array" ref="C348">_xlfn.IFS(F348="CO","Central Office",F348="NC","North Central",F348="NE","North East",F348="NW","North West",F348="SE","South East",F348="SW","South West")</f>
        <v>South West</v>
      </c>
      <c r="E348" t="s">
        <v>664</v>
      </c>
      <c r="F348" t="s">
        <v>65</v>
      </c>
      <c r="G348" t="s">
        <v>203</v>
      </c>
      <c r="H348" t="s">
        <v>204</v>
      </c>
      <c r="I348" s="37" t="s">
        <v>665</v>
      </c>
      <c r="J348" t="s">
        <v>66</v>
      </c>
      <c r="K348" t="s">
        <v>64</v>
      </c>
      <c r="L348">
        <v>960</v>
      </c>
      <c r="M348">
        <v>0</v>
      </c>
      <c r="N348">
        <v>5600</v>
      </c>
      <c r="O348">
        <v>6900</v>
      </c>
      <c r="P348">
        <v>2400</v>
      </c>
      <c r="Q348">
        <v>0</v>
      </c>
      <c r="R348">
        <v>0</v>
      </c>
      <c r="S348">
        <v>0</v>
      </c>
    </row>
    <row r="349" spans="1:19">
      <c r="A349" s="41" t="str">
        <f t="shared" si="11"/>
        <v>March</v>
      </c>
      <c r="B349" s="36" t="str">
        <f t="shared" si="12"/>
        <v>March 9, 2027</v>
      </c>
      <c r="C349" s="36" t="str" cm="1">
        <f t="array" ref="C349">_xlfn.IFS(F349="CO","Central Office",F349="NC","North Central",F349="NE","North East",F349="NW","North West",F349="SE","South East",F349="SW","South West")</f>
        <v>South West</v>
      </c>
      <c r="E349" t="s">
        <v>666</v>
      </c>
      <c r="F349" t="s">
        <v>65</v>
      </c>
      <c r="G349" t="s">
        <v>32</v>
      </c>
      <c r="H349" t="s">
        <v>99</v>
      </c>
      <c r="I349" s="37" t="s">
        <v>663</v>
      </c>
      <c r="J349" t="s">
        <v>56</v>
      </c>
      <c r="K349" t="s">
        <v>64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>
      <c r="A350" s="41" t="str">
        <f t="shared" si="11"/>
        <v>March</v>
      </c>
      <c r="B350" s="36" t="str">
        <f t="shared" si="12"/>
        <v>March 9, 2027</v>
      </c>
      <c r="C350" s="36" t="str" cm="1">
        <f t="array" ref="C350">_xlfn.IFS(F350="CO","Central Office",F350="NC","North Central",F350="NE","North East",F350="NW","North West",F350="SE","South East",F350="SW","South West")</f>
        <v>North East</v>
      </c>
      <c r="E350" t="s">
        <v>838</v>
      </c>
      <c r="F350" t="s">
        <v>57</v>
      </c>
      <c r="G350" t="s">
        <v>30</v>
      </c>
      <c r="H350" t="s">
        <v>104</v>
      </c>
      <c r="I350" s="37" t="s">
        <v>839</v>
      </c>
      <c r="J350" t="s">
        <v>54</v>
      </c>
      <c r="K350" t="s">
        <v>64</v>
      </c>
      <c r="L350">
        <v>221</v>
      </c>
      <c r="M350">
        <v>0</v>
      </c>
      <c r="N350">
        <v>670</v>
      </c>
      <c r="O350">
        <v>987</v>
      </c>
      <c r="P350">
        <v>1121</v>
      </c>
      <c r="Q350">
        <v>0</v>
      </c>
      <c r="R350">
        <v>0</v>
      </c>
      <c r="S350">
        <v>0</v>
      </c>
    </row>
    <row r="351" spans="1:19">
      <c r="A351" s="41" t="str">
        <f t="shared" si="11"/>
        <v>March</v>
      </c>
      <c r="B351" s="36" t="str">
        <f t="shared" si="12"/>
        <v>March 9, 2027</v>
      </c>
      <c r="C351" s="36" t="str" cm="1">
        <f t="array" ref="C351">_xlfn.IFS(F351="CO","Central Office",F351="NC","North Central",F351="NE","North East",F351="NW","North West",F351="SE","South East",F351="SW","South West")</f>
        <v>North Central</v>
      </c>
      <c r="E351" t="s">
        <v>479</v>
      </c>
      <c r="F351" t="s">
        <v>61</v>
      </c>
      <c r="G351" t="s">
        <v>30</v>
      </c>
      <c r="H351" t="s">
        <v>104</v>
      </c>
      <c r="I351" s="37" t="s">
        <v>480</v>
      </c>
      <c r="J351" t="s">
        <v>54</v>
      </c>
      <c r="K351" t="s">
        <v>64</v>
      </c>
      <c r="L351">
        <v>0</v>
      </c>
      <c r="M351">
        <v>0</v>
      </c>
      <c r="N351">
        <v>70</v>
      </c>
      <c r="O351">
        <v>140</v>
      </c>
      <c r="P351">
        <v>864</v>
      </c>
      <c r="Q351">
        <v>0</v>
      </c>
      <c r="R351">
        <v>0</v>
      </c>
      <c r="S351">
        <v>0</v>
      </c>
    </row>
    <row r="352" spans="1:19">
      <c r="A352" s="41" t="str">
        <f t="shared" si="11"/>
        <v>March</v>
      </c>
      <c r="B352" s="36" t="str">
        <f t="shared" si="12"/>
        <v>March 9, 2027</v>
      </c>
      <c r="C352" s="36" t="str" cm="1">
        <f t="array" ref="C352">_xlfn.IFS(F352="CO","Central Office",F352="NC","North Central",F352="NE","North East",F352="NW","North West",F352="SE","South East",F352="SW","South West")</f>
        <v>North Central</v>
      </c>
      <c r="E352" t="s">
        <v>481</v>
      </c>
      <c r="F352" t="s">
        <v>61</v>
      </c>
      <c r="G352" t="s">
        <v>30</v>
      </c>
      <c r="H352" t="s">
        <v>104</v>
      </c>
      <c r="I352" s="37" t="s">
        <v>482</v>
      </c>
      <c r="J352" t="s">
        <v>54</v>
      </c>
      <c r="K352" t="s">
        <v>64</v>
      </c>
      <c r="L352">
        <v>0</v>
      </c>
      <c r="M352">
        <v>0</v>
      </c>
      <c r="N352">
        <v>189</v>
      </c>
      <c r="O352">
        <v>378</v>
      </c>
      <c r="P352">
        <v>1020</v>
      </c>
      <c r="Q352">
        <v>0</v>
      </c>
      <c r="R352">
        <v>0</v>
      </c>
      <c r="S352">
        <v>0</v>
      </c>
    </row>
    <row r="353" spans="1:19">
      <c r="A353" s="41" t="str">
        <f t="shared" si="11"/>
        <v>March</v>
      </c>
      <c r="B353" s="36" t="str">
        <f t="shared" si="12"/>
        <v>March 9, 2027</v>
      </c>
      <c r="C353" s="36" t="str" cm="1">
        <f t="array" ref="C353">_xlfn.IFS(F353="CO","Central Office",F353="NC","North Central",F353="NE","North East",F353="NW","North West",F353="SE","South East",F353="SW","South West")</f>
        <v>North West</v>
      </c>
      <c r="E353" t="s">
        <v>842</v>
      </c>
      <c r="F353" t="s">
        <v>53</v>
      </c>
      <c r="G353" t="s">
        <v>33</v>
      </c>
      <c r="H353" t="s">
        <v>113</v>
      </c>
      <c r="I353" s="37" t="s">
        <v>843</v>
      </c>
      <c r="J353" t="s">
        <v>56</v>
      </c>
      <c r="K353" t="s">
        <v>26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>
      <c r="A354" s="41" t="str">
        <f t="shared" si="11"/>
        <v>March</v>
      </c>
      <c r="B354" s="36" t="str">
        <f t="shared" si="12"/>
        <v>March 9, 2027</v>
      </c>
      <c r="C354" s="36" t="str" cm="1">
        <f t="array" ref="C354">_xlfn.IFS(F354="CO","Central Office",F354="NC","North Central",F354="NE","North East",F354="NW","North West",F354="SE","South East",F354="SW","South West")</f>
        <v>North West</v>
      </c>
      <c r="E354" t="s">
        <v>844</v>
      </c>
      <c r="F354" t="s">
        <v>53</v>
      </c>
      <c r="G354" t="s">
        <v>33</v>
      </c>
      <c r="H354" t="s">
        <v>113</v>
      </c>
      <c r="I354" s="37" t="s">
        <v>843</v>
      </c>
      <c r="J354" t="s">
        <v>56</v>
      </c>
      <c r="K354" t="s">
        <v>26</v>
      </c>
      <c r="L354">
        <v>30</v>
      </c>
      <c r="M354">
        <v>0</v>
      </c>
      <c r="N354">
        <v>95</v>
      </c>
      <c r="O354">
        <v>60</v>
      </c>
      <c r="P354">
        <v>0</v>
      </c>
      <c r="Q354">
        <v>0</v>
      </c>
      <c r="R354">
        <v>0</v>
      </c>
      <c r="S354">
        <v>450</v>
      </c>
    </row>
    <row r="355" spans="1:19">
      <c r="A355" s="41" t="str">
        <f t="shared" si="11"/>
        <v>March</v>
      </c>
      <c r="B355" s="36" t="str">
        <f t="shared" si="12"/>
        <v>March 9, 2027</v>
      </c>
      <c r="C355" s="36" t="str" cm="1">
        <f t="array" ref="C355">_xlfn.IFS(F355="CO","Central Office",F355="NC","North Central",F355="NE","North East",F355="NW","North West",F355="SE","South East",F355="SW","South West")</f>
        <v>North West</v>
      </c>
      <c r="E355" t="s">
        <v>178</v>
      </c>
      <c r="F355" t="s">
        <v>53</v>
      </c>
      <c r="G355" t="s">
        <v>30</v>
      </c>
      <c r="H355" t="s">
        <v>104</v>
      </c>
      <c r="I355" s="37" t="s">
        <v>179</v>
      </c>
      <c r="J355" t="s">
        <v>54</v>
      </c>
      <c r="K355" t="s">
        <v>64</v>
      </c>
      <c r="L355">
        <v>125</v>
      </c>
      <c r="M355">
        <v>0</v>
      </c>
      <c r="N355">
        <v>1000</v>
      </c>
      <c r="O355">
        <v>565</v>
      </c>
      <c r="P355">
        <v>847</v>
      </c>
      <c r="Q355">
        <v>420</v>
      </c>
      <c r="R355">
        <v>0</v>
      </c>
      <c r="S355">
        <v>0</v>
      </c>
    </row>
    <row r="356" spans="1:19">
      <c r="A356" s="41" t="str">
        <f t="shared" si="11"/>
        <v>March</v>
      </c>
      <c r="B356" s="36" t="str">
        <f t="shared" si="12"/>
        <v>March 9, 2027</v>
      </c>
      <c r="C356" s="36" t="str" cm="1">
        <f t="array" ref="C356">_xlfn.IFS(F356="CO","Central Office",F356="NC","North Central",F356="NE","North East",F356="NW","North West",F356="SE","South East",F356="SW","South West")</f>
        <v>North West</v>
      </c>
      <c r="E356" t="s">
        <v>845</v>
      </c>
      <c r="F356" t="s">
        <v>53</v>
      </c>
      <c r="G356" t="s">
        <v>30</v>
      </c>
      <c r="H356" t="s">
        <v>104</v>
      </c>
      <c r="I356" s="37" t="s">
        <v>846</v>
      </c>
      <c r="J356" t="s">
        <v>54</v>
      </c>
      <c r="K356" t="s">
        <v>64</v>
      </c>
      <c r="L356">
        <v>190</v>
      </c>
      <c r="M356">
        <v>0</v>
      </c>
      <c r="N356">
        <v>800</v>
      </c>
      <c r="O356">
        <v>800</v>
      </c>
      <c r="P356">
        <v>2317</v>
      </c>
      <c r="Q356">
        <v>0</v>
      </c>
      <c r="R356">
        <v>0</v>
      </c>
      <c r="S356">
        <v>0</v>
      </c>
    </row>
    <row r="357" spans="1:19">
      <c r="A357" s="41" t="str">
        <f t="shared" si="11"/>
        <v>March</v>
      </c>
      <c r="B357" s="36" t="str">
        <f t="shared" si="12"/>
        <v>March 9, 2027</v>
      </c>
      <c r="C357" s="36" t="str" cm="1">
        <f t="array" ref="C357">_xlfn.IFS(F357="CO","Central Office",F357="NC","North Central",F357="NE","North East",F357="NW","North West",F357="SE","South East",F357="SW","South West")</f>
        <v>North West</v>
      </c>
      <c r="E357" t="s">
        <v>849</v>
      </c>
      <c r="F357" t="s">
        <v>53</v>
      </c>
      <c r="G357" t="s">
        <v>31</v>
      </c>
      <c r="H357" t="s">
        <v>850</v>
      </c>
      <c r="I357" s="37" t="s">
        <v>851</v>
      </c>
      <c r="J357" t="s">
        <v>67</v>
      </c>
      <c r="K357" t="s">
        <v>64</v>
      </c>
      <c r="L357">
        <v>8765</v>
      </c>
      <c r="M357">
        <v>0</v>
      </c>
      <c r="N357">
        <v>2331</v>
      </c>
      <c r="O357">
        <v>1530</v>
      </c>
      <c r="P357">
        <v>0</v>
      </c>
      <c r="Q357">
        <v>41829</v>
      </c>
      <c r="R357">
        <v>0</v>
      </c>
      <c r="S357">
        <v>42899</v>
      </c>
    </row>
    <row r="358" spans="1:19">
      <c r="A358" s="41" t="str">
        <f t="shared" si="11"/>
        <v>March</v>
      </c>
      <c r="B358" s="36" t="str">
        <f t="shared" si="12"/>
        <v>March 9, 2027</v>
      </c>
      <c r="C358" s="36" t="str" cm="1">
        <f t="array" ref="C358">_xlfn.IFS(F358="CO","Central Office",F358="NC","North Central",F358="NE","North East",F358="NW","North West",F358="SE","South East",F358="SW","South West")</f>
        <v>North West</v>
      </c>
      <c r="E358" t="s">
        <v>852</v>
      </c>
      <c r="F358" t="s">
        <v>53</v>
      </c>
      <c r="G358" t="s">
        <v>30</v>
      </c>
      <c r="H358" t="s">
        <v>104</v>
      </c>
      <c r="I358" s="37" t="s">
        <v>956</v>
      </c>
      <c r="J358" t="s">
        <v>54</v>
      </c>
      <c r="K358" t="s">
        <v>64</v>
      </c>
      <c r="L358">
        <v>0</v>
      </c>
      <c r="M358">
        <v>0</v>
      </c>
      <c r="N358">
        <v>230</v>
      </c>
      <c r="O358">
        <v>386</v>
      </c>
      <c r="P358">
        <v>915</v>
      </c>
      <c r="Q358">
        <v>0</v>
      </c>
      <c r="R358">
        <v>0</v>
      </c>
      <c r="S358">
        <v>0</v>
      </c>
    </row>
    <row r="359" spans="1:19">
      <c r="A359" s="41" t="str">
        <f t="shared" si="11"/>
        <v>March</v>
      </c>
      <c r="B359" s="36" t="str">
        <f t="shared" si="12"/>
        <v>March 9, 2027</v>
      </c>
      <c r="C359" s="36" t="str" cm="1">
        <f t="array" ref="C359">_xlfn.IFS(F359="CO","Central Office",F359="NC","North Central",F359="NE","North East",F359="NW","North West",F359="SE","South East",F359="SW","South West")</f>
        <v>South West</v>
      </c>
      <c r="E359" t="s">
        <v>853</v>
      </c>
      <c r="F359" t="s">
        <v>65</v>
      </c>
      <c r="G359" t="s">
        <v>35</v>
      </c>
      <c r="H359" t="s">
        <v>124</v>
      </c>
      <c r="I359" s="37" t="s">
        <v>658</v>
      </c>
      <c r="J359" t="s">
        <v>56</v>
      </c>
      <c r="K359" t="s">
        <v>26</v>
      </c>
      <c r="L359">
        <v>110</v>
      </c>
      <c r="M359">
        <v>0</v>
      </c>
      <c r="N359">
        <v>330</v>
      </c>
      <c r="O359">
        <v>566</v>
      </c>
      <c r="P359">
        <v>0</v>
      </c>
      <c r="Q359">
        <v>0</v>
      </c>
      <c r="R359">
        <v>0</v>
      </c>
      <c r="S359">
        <v>16000</v>
      </c>
    </row>
    <row r="360" spans="1:19">
      <c r="A360" s="41" t="str">
        <f t="shared" si="11"/>
        <v>March</v>
      </c>
      <c r="B360" s="36" t="str">
        <f t="shared" si="12"/>
        <v>March 9, 2027</v>
      </c>
      <c r="C360" s="36" t="str" cm="1">
        <f t="array" ref="C360">_xlfn.IFS(F360="CO","Central Office",F360="NC","North Central",F360="NE","North East",F360="NW","North West",F360="SE","South East",F360="SW","South West")</f>
        <v>North West</v>
      </c>
      <c r="E360" t="s">
        <v>854</v>
      </c>
      <c r="F360" t="s">
        <v>53</v>
      </c>
      <c r="G360" t="s">
        <v>30</v>
      </c>
      <c r="H360" t="s">
        <v>104</v>
      </c>
      <c r="I360" s="37" t="s">
        <v>855</v>
      </c>
      <c r="J360" t="s">
        <v>54</v>
      </c>
      <c r="K360" t="s">
        <v>64</v>
      </c>
      <c r="L360">
        <v>110</v>
      </c>
      <c r="M360">
        <v>0</v>
      </c>
      <c r="N360">
        <v>200</v>
      </c>
      <c r="O360">
        <v>360</v>
      </c>
      <c r="P360">
        <v>1232</v>
      </c>
      <c r="Q360">
        <v>0</v>
      </c>
      <c r="R360">
        <v>0</v>
      </c>
      <c r="S360">
        <v>495</v>
      </c>
    </row>
    <row r="361" spans="1:19">
      <c r="A361" s="41" t="str">
        <f t="shared" si="11"/>
        <v>March</v>
      </c>
      <c r="B361" s="36" t="str">
        <f t="shared" si="12"/>
        <v>March 9, 2027</v>
      </c>
      <c r="C361" s="36" t="str" cm="1">
        <f t="array" ref="C361">_xlfn.IFS(F361="CO","Central Office",F361="NC","North Central",F361="NE","North East",F361="NW","North West",F361="SE","South East",F361="SW","South West")</f>
        <v>North West</v>
      </c>
      <c r="E361" t="s">
        <v>858</v>
      </c>
      <c r="F361" t="s">
        <v>53</v>
      </c>
      <c r="G361" t="s">
        <v>30</v>
      </c>
      <c r="H361" t="s">
        <v>104</v>
      </c>
      <c r="I361" s="37" t="s">
        <v>859</v>
      </c>
      <c r="J361" t="s">
        <v>54</v>
      </c>
      <c r="K361" t="s">
        <v>64</v>
      </c>
      <c r="L361">
        <v>70</v>
      </c>
      <c r="M361">
        <v>0</v>
      </c>
      <c r="N361">
        <v>160</v>
      </c>
      <c r="O361">
        <v>210</v>
      </c>
      <c r="P361">
        <v>2080</v>
      </c>
      <c r="Q361">
        <v>0</v>
      </c>
      <c r="R361">
        <v>0</v>
      </c>
      <c r="S361">
        <v>0</v>
      </c>
    </row>
    <row r="362" spans="1:19">
      <c r="A362" s="41" t="str">
        <f t="shared" si="11"/>
        <v>March</v>
      </c>
      <c r="B362" s="36" t="str">
        <f t="shared" si="12"/>
        <v>March 9, 2027</v>
      </c>
      <c r="C362" s="36" t="str" cm="1">
        <f t="array" ref="C362">_xlfn.IFS(F362="CO","Central Office",F362="NC","North Central",F362="NE","North East",F362="NW","North West",F362="SE","South East",F362="SW","South West")</f>
        <v>North West</v>
      </c>
      <c r="E362" t="s">
        <v>180</v>
      </c>
      <c r="F362" t="s">
        <v>53</v>
      </c>
      <c r="G362" t="s">
        <v>31</v>
      </c>
      <c r="H362" t="s">
        <v>122</v>
      </c>
      <c r="I362" s="37" t="s">
        <v>181</v>
      </c>
      <c r="J362" t="s">
        <v>67</v>
      </c>
      <c r="K362" t="s">
        <v>64</v>
      </c>
      <c r="L362">
        <v>10030</v>
      </c>
      <c r="M362">
        <v>0</v>
      </c>
      <c r="N362">
        <v>0</v>
      </c>
      <c r="O362">
        <v>2250</v>
      </c>
      <c r="P362">
        <v>0</v>
      </c>
      <c r="Q362">
        <v>51275</v>
      </c>
      <c r="R362">
        <v>0</v>
      </c>
      <c r="S362">
        <v>56770</v>
      </c>
    </row>
    <row r="363" spans="1:19">
      <c r="A363" s="41" t="str">
        <f t="shared" si="11"/>
        <v>March</v>
      </c>
      <c r="B363" s="36" t="str">
        <f t="shared" si="12"/>
        <v>March 9, 2027</v>
      </c>
      <c r="C363" s="36" t="str" cm="1">
        <f t="array" ref="C363">_xlfn.IFS(F363="CO","Central Office",F363="NC","North Central",F363="NE","North East",F363="NW","North West",F363="SE","South East",F363="SW","South West")</f>
        <v>North West</v>
      </c>
      <c r="E363" t="s">
        <v>860</v>
      </c>
      <c r="F363" t="s">
        <v>53</v>
      </c>
      <c r="G363" t="s">
        <v>31</v>
      </c>
      <c r="H363" t="s">
        <v>120</v>
      </c>
      <c r="I363" s="37" t="s">
        <v>861</v>
      </c>
      <c r="J363" t="s">
        <v>54</v>
      </c>
      <c r="K363" t="s">
        <v>64</v>
      </c>
      <c r="L363">
        <v>305</v>
      </c>
      <c r="M363">
        <v>0</v>
      </c>
      <c r="N363">
        <v>900</v>
      </c>
      <c r="O363">
        <v>1025</v>
      </c>
      <c r="P363">
        <v>2134</v>
      </c>
      <c r="Q363">
        <v>0</v>
      </c>
      <c r="R363">
        <v>0</v>
      </c>
      <c r="S363">
        <v>1470</v>
      </c>
    </row>
    <row r="364" spans="1:19">
      <c r="A364" s="41" t="str">
        <f t="shared" si="11"/>
        <v>March</v>
      </c>
      <c r="B364" s="36" t="str">
        <f t="shared" si="12"/>
        <v>March 9, 2027</v>
      </c>
      <c r="C364" s="36" t="str" cm="1">
        <f t="array" ref="C364">_xlfn.IFS(F364="CO","Central Office",F364="NC","North Central",F364="NE","North East",F364="NW","North West",F364="SE","South East",F364="SW","South West")</f>
        <v>North West</v>
      </c>
      <c r="E364" t="s">
        <v>862</v>
      </c>
      <c r="F364" t="s">
        <v>53</v>
      </c>
      <c r="G364" t="s">
        <v>30</v>
      </c>
      <c r="H364" t="s">
        <v>104</v>
      </c>
      <c r="I364" s="37" t="s">
        <v>863</v>
      </c>
      <c r="J364" t="s">
        <v>54</v>
      </c>
      <c r="K364" t="s">
        <v>64</v>
      </c>
      <c r="L364">
        <v>93</v>
      </c>
      <c r="M364">
        <v>0</v>
      </c>
      <c r="N364">
        <v>150</v>
      </c>
      <c r="O364">
        <v>158</v>
      </c>
      <c r="P364">
        <v>1021</v>
      </c>
      <c r="Q364">
        <v>0</v>
      </c>
      <c r="R364">
        <v>0</v>
      </c>
      <c r="S364">
        <v>0</v>
      </c>
    </row>
    <row r="365" spans="1:19">
      <c r="A365" s="41" t="str">
        <f t="shared" si="11"/>
        <v>March</v>
      </c>
      <c r="B365" s="36" t="str">
        <f t="shared" si="12"/>
        <v>March 9, 2027</v>
      </c>
      <c r="C365" s="36" t="str" cm="1">
        <f t="array" ref="C365">_xlfn.IFS(F365="CO","Central Office",F365="NC","North Central",F365="NE","North East",F365="NW","North West",F365="SE","South East",F365="SW","South West")</f>
        <v>North West</v>
      </c>
      <c r="E365" t="s">
        <v>864</v>
      </c>
      <c r="F365" t="s">
        <v>53</v>
      </c>
      <c r="G365" t="s">
        <v>31</v>
      </c>
      <c r="H365" t="s">
        <v>121</v>
      </c>
      <c r="I365" s="37" t="s">
        <v>865</v>
      </c>
      <c r="J365" t="s">
        <v>54</v>
      </c>
      <c r="K365" t="s">
        <v>64</v>
      </c>
      <c r="L365">
        <v>220</v>
      </c>
      <c r="M365">
        <v>0</v>
      </c>
      <c r="N365">
        <v>500</v>
      </c>
      <c r="O365">
        <v>830</v>
      </c>
      <c r="P365">
        <v>1706</v>
      </c>
      <c r="Q365">
        <v>0</v>
      </c>
      <c r="R365">
        <v>0</v>
      </c>
      <c r="S365">
        <v>1200</v>
      </c>
    </row>
    <row r="366" spans="1:19">
      <c r="A366" s="41" t="str">
        <f t="shared" si="11"/>
        <v>March</v>
      </c>
      <c r="B366" s="36" t="str">
        <f t="shared" si="12"/>
        <v>March 9, 2027</v>
      </c>
      <c r="C366" s="36" t="str" cm="1">
        <f t="array" ref="C366">_xlfn.IFS(F366="CO","Central Office",F366="NC","North Central",F366="NE","North East",F366="NW","North West",F366="SE","South East",F366="SW","South West")</f>
        <v>North West</v>
      </c>
      <c r="E366" t="s">
        <v>866</v>
      </c>
      <c r="F366" t="s">
        <v>53</v>
      </c>
      <c r="G366" t="s">
        <v>31</v>
      </c>
      <c r="H366" t="s">
        <v>477</v>
      </c>
      <c r="I366" s="37" t="s">
        <v>867</v>
      </c>
      <c r="J366" t="s">
        <v>54</v>
      </c>
      <c r="K366" t="s">
        <v>64</v>
      </c>
      <c r="L366">
        <v>100</v>
      </c>
      <c r="M366">
        <v>0</v>
      </c>
      <c r="N366">
        <v>300</v>
      </c>
      <c r="O366">
        <v>600</v>
      </c>
      <c r="P366">
        <v>0</v>
      </c>
      <c r="Q366">
        <v>0</v>
      </c>
      <c r="R366">
        <v>0</v>
      </c>
      <c r="S366">
        <v>600</v>
      </c>
    </row>
    <row r="367" spans="1:19">
      <c r="A367" s="41" t="str">
        <f t="shared" si="11"/>
        <v>March</v>
      </c>
      <c r="B367" s="36" t="str">
        <f t="shared" si="12"/>
        <v>March 9, 2027</v>
      </c>
      <c r="C367" s="36" t="str" cm="1">
        <f t="array" ref="C367">_xlfn.IFS(F367="CO","Central Office",F367="NC","North Central",F367="NE","North East",F367="NW","North West",F367="SE","South East",F367="SW","South West")</f>
        <v>North East</v>
      </c>
      <c r="E367" t="s">
        <v>868</v>
      </c>
      <c r="F367" t="s">
        <v>57</v>
      </c>
      <c r="G367" t="s">
        <v>30</v>
      </c>
      <c r="H367" t="s">
        <v>104</v>
      </c>
      <c r="I367" s="37" t="s">
        <v>869</v>
      </c>
      <c r="J367" t="s">
        <v>54</v>
      </c>
      <c r="K367" t="s">
        <v>64</v>
      </c>
      <c r="L367">
        <v>400</v>
      </c>
      <c r="M367">
        <v>0</v>
      </c>
      <c r="N367">
        <v>250</v>
      </c>
      <c r="O367">
        <v>500</v>
      </c>
      <c r="P367">
        <v>322</v>
      </c>
      <c r="Q367">
        <v>0</v>
      </c>
      <c r="R367">
        <v>0</v>
      </c>
      <c r="S367">
        <v>0</v>
      </c>
    </row>
    <row r="368" spans="1:19">
      <c r="A368" s="41" t="str">
        <f t="shared" si="11"/>
        <v>March</v>
      </c>
      <c r="B368" s="36" t="str">
        <f t="shared" si="12"/>
        <v>March 9, 2027</v>
      </c>
      <c r="C368" s="36" t="str" cm="1">
        <f t="array" ref="C368">_xlfn.IFS(F368="CO","Central Office",F368="NC","North Central",F368="NE","North East",F368="NW","North West",F368="SE","South East",F368="SW","South West")</f>
        <v>North Central</v>
      </c>
      <c r="E368" t="s">
        <v>364</v>
      </c>
      <c r="F368" t="s">
        <v>61</v>
      </c>
      <c r="G368" t="s">
        <v>33</v>
      </c>
      <c r="H368" t="s">
        <v>365</v>
      </c>
      <c r="I368" s="37" t="s">
        <v>366</v>
      </c>
      <c r="J368" t="s">
        <v>60</v>
      </c>
      <c r="K368" t="s">
        <v>26</v>
      </c>
      <c r="L368">
        <v>42273</v>
      </c>
      <c r="M368">
        <v>0</v>
      </c>
      <c r="N368">
        <v>1470</v>
      </c>
      <c r="O368">
        <v>8200</v>
      </c>
      <c r="P368">
        <v>0</v>
      </c>
      <c r="Q368">
        <v>204930</v>
      </c>
      <c r="R368">
        <v>0</v>
      </c>
      <c r="S368">
        <v>417770</v>
      </c>
    </row>
    <row r="369" spans="1:19">
      <c r="A369" s="41" t="str">
        <f t="shared" si="11"/>
        <v>March</v>
      </c>
      <c r="B369" s="36" t="str">
        <f t="shared" si="12"/>
        <v>March 9, 2027</v>
      </c>
      <c r="C369" s="36" t="str" cm="1">
        <f t="array" ref="C369">_xlfn.IFS(F369="CO","Central Office",F369="NC","North Central",F369="NE","North East",F369="NW","North West",F369="SE","South East",F369="SW","South West")</f>
        <v>North East</v>
      </c>
      <c r="E369" t="s">
        <v>870</v>
      </c>
      <c r="F369" t="s">
        <v>57</v>
      </c>
      <c r="G369" t="s">
        <v>33</v>
      </c>
      <c r="H369" t="s">
        <v>97</v>
      </c>
      <c r="I369" s="37" t="s">
        <v>871</v>
      </c>
      <c r="J369" t="s">
        <v>56</v>
      </c>
      <c r="K369" t="s">
        <v>26</v>
      </c>
      <c r="L369">
        <v>25</v>
      </c>
      <c r="M369">
        <v>6090</v>
      </c>
      <c r="N369">
        <v>5174</v>
      </c>
      <c r="O369">
        <v>4885</v>
      </c>
      <c r="P369">
        <v>0</v>
      </c>
      <c r="Q369">
        <v>0</v>
      </c>
      <c r="R369">
        <v>0</v>
      </c>
      <c r="S369">
        <v>15562</v>
      </c>
    </row>
    <row r="370" spans="1:19">
      <c r="A370" s="41" t="str">
        <f t="shared" si="11"/>
        <v>March</v>
      </c>
      <c r="B370" s="36" t="str">
        <f t="shared" si="12"/>
        <v>March 9, 2027</v>
      </c>
      <c r="C370" s="36" t="str" cm="1">
        <f t="array" ref="C370">_xlfn.IFS(F370="CO","Central Office",F370="NC","North Central",F370="NE","North East",F370="NW","North West",F370="SE","South East",F370="SW","South West")</f>
        <v>North Central</v>
      </c>
      <c r="E370" t="s">
        <v>513</v>
      </c>
      <c r="F370" t="s">
        <v>61</v>
      </c>
      <c r="G370" t="s">
        <v>30</v>
      </c>
      <c r="H370" t="s">
        <v>104</v>
      </c>
      <c r="I370" s="37" t="s">
        <v>514</v>
      </c>
      <c r="J370" t="s">
        <v>66</v>
      </c>
      <c r="K370" t="s">
        <v>64</v>
      </c>
      <c r="L370">
        <v>46</v>
      </c>
      <c r="M370">
        <v>0</v>
      </c>
      <c r="N370">
        <v>34</v>
      </c>
      <c r="O370">
        <v>134</v>
      </c>
      <c r="P370">
        <v>1375</v>
      </c>
      <c r="Q370">
        <v>0</v>
      </c>
      <c r="R370">
        <v>0</v>
      </c>
      <c r="S370">
        <v>0</v>
      </c>
    </row>
    <row r="371" spans="1:19">
      <c r="A371" s="41" t="str">
        <f t="shared" si="11"/>
        <v>March</v>
      </c>
      <c r="B371" s="36" t="str">
        <f t="shared" si="12"/>
        <v>March 9, 2027</v>
      </c>
      <c r="C371" s="36" t="str" cm="1">
        <f t="array" ref="C371">_xlfn.IFS(F371="CO","Central Office",F371="NC","North Central",F371="NE","North East",F371="NW","North West",F371="SE","South East",F371="SW","South West")</f>
        <v>North Central</v>
      </c>
      <c r="E371" t="s">
        <v>872</v>
      </c>
      <c r="F371" t="s">
        <v>61</v>
      </c>
      <c r="G371" t="s">
        <v>30</v>
      </c>
      <c r="H371" t="s">
        <v>104</v>
      </c>
      <c r="I371" s="37" t="s">
        <v>873</v>
      </c>
      <c r="J371" t="s">
        <v>54</v>
      </c>
      <c r="K371" t="s">
        <v>64</v>
      </c>
      <c r="L371">
        <v>60</v>
      </c>
      <c r="M371">
        <v>0</v>
      </c>
      <c r="N371">
        <v>105</v>
      </c>
      <c r="O371">
        <v>165</v>
      </c>
      <c r="P371">
        <v>1127</v>
      </c>
      <c r="Q371">
        <v>0</v>
      </c>
      <c r="R371">
        <v>0</v>
      </c>
      <c r="S371">
        <v>0</v>
      </c>
    </row>
    <row r="372" spans="1:19">
      <c r="A372" s="41" t="str">
        <f t="shared" si="11"/>
        <v>April</v>
      </c>
      <c r="B372" s="36" t="str">
        <f t="shared" si="12"/>
        <v>April 13, 2027</v>
      </c>
      <c r="C372" s="36" t="str" cm="1">
        <f t="array" ref="C372">_xlfn.IFS(F372="CO","Central Office",F372="NC","North Central",F372="NE","North East",F372="NW","North West",F372="SE","South East",F372="SW","South West")</f>
        <v>South West</v>
      </c>
      <c r="D372" t="s">
        <v>915</v>
      </c>
      <c r="E372" t="s">
        <v>925</v>
      </c>
      <c r="F372" t="s">
        <v>65</v>
      </c>
      <c r="G372" t="s">
        <v>34</v>
      </c>
      <c r="H372" t="s">
        <v>142</v>
      </c>
      <c r="I372" s="37" t="s">
        <v>926</v>
      </c>
      <c r="J372" t="s">
        <v>80</v>
      </c>
      <c r="K372" t="s">
        <v>26</v>
      </c>
      <c r="L372">
        <v>0</v>
      </c>
      <c r="M372">
        <v>2800</v>
      </c>
      <c r="N372">
        <v>0</v>
      </c>
      <c r="O372">
        <v>6470</v>
      </c>
      <c r="P372">
        <v>0</v>
      </c>
      <c r="Q372">
        <v>0</v>
      </c>
      <c r="R372">
        <v>174000</v>
      </c>
      <c r="S372">
        <v>149750</v>
      </c>
    </row>
    <row r="373" spans="1:19">
      <c r="A373" s="41" t="str">
        <f t="shared" si="11"/>
        <v>April</v>
      </c>
      <c r="B373" s="36" t="str">
        <f t="shared" si="12"/>
        <v>April 13, 2027</v>
      </c>
      <c r="C373" s="36" t="str" cm="1">
        <f t="array" ref="C373">_xlfn.IFS(F373="CO","Central Office",F373="NC","North Central",F373="NE","North East",F373="NW","North West",F373="SE","South East",F373="SW","South West")</f>
        <v>North East</v>
      </c>
      <c r="E373" t="s">
        <v>957</v>
      </c>
      <c r="F373" t="s">
        <v>57</v>
      </c>
      <c r="G373" t="s">
        <v>35</v>
      </c>
      <c r="H373" t="s">
        <v>100</v>
      </c>
      <c r="I373" s="37" t="s">
        <v>958</v>
      </c>
      <c r="J373" t="s">
        <v>78</v>
      </c>
      <c r="K373" t="s">
        <v>26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370</v>
      </c>
    </row>
    <row r="374" spans="1:19">
      <c r="A374" s="41" t="str">
        <f t="shared" si="11"/>
        <v>April</v>
      </c>
      <c r="B374" s="36" t="str">
        <f t="shared" si="12"/>
        <v>April 13, 2027</v>
      </c>
      <c r="C374" s="36" t="str" cm="1">
        <f t="array" ref="C374">_xlfn.IFS(F374="CO","Central Office",F374="NC","North Central",F374="NE","North East",F374="NW","North West",F374="SE","South East",F374="SW","South West")</f>
        <v>North East</v>
      </c>
      <c r="E374" t="s">
        <v>959</v>
      </c>
      <c r="F374" t="s">
        <v>57</v>
      </c>
      <c r="G374" t="s">
        <v>35</v>
      </c>
      <c r="H374" t="s">
        <v>117</v>
      </c>
      <c r="I374" s="37" t="s">
        <v>960</v>
      </c>
      <c r="J374" t="s">
        <v>54</v>
      </c>
      <c r="K374" t="s">
        <v>26</v>
      </c>
      <c r="L374">
        <v>0</v>
      </c>
      <c r="M374">
        <v>1000</v>
      </c>
      <c r="N374">
        <v>300</v>
      </c>
      <c r="O374">
        <v>600</v>
      </c>
      <c r="P374">
        <v>0</v>
      </c>
      <c r="Q374">
        <v>0</v>
      </c>
      <c r="R374">
        <v>0</v>
      </c>
      <c r="S374">
        <v>1000</v>
      </c>
    </row>
    <row r="375" spans="1:19">
      <c r="A375" s="41" t="str">
        <f t="shared" si="11"/>
        <v>April</v>
      </c>
      <c r="B375" s="36" t="str">
        <f t="shared" si="12"/>
        <v>April 13, 2027</v>
      </c>
      <c r="C375" s="36" t="str" cm="1">
        <f t="array" ref="C375">_xlfn.IFS(F375="CO","Central Office",F375="NC","North Central",F375="NE","North East",F375="NW","North West",F375="SE","South East",F375="SW","South West")</f>
        <v>South East</v>
      </c>
      <c r="E375" t="s">
        <v>874</v>
      </c>
      <c r="F375" t="s">
        <v>55</v>
      </c>
      <c r="G375" t="s">
        <v>33</v>
      </c>
      <c r="H375" t="s">
        <v>162</v>
      </c>
      <c r="I375" s="37" t="s">
        <v>205</v>
      </c>
      <c r="J375" t="s">
        <v>56</v>
      </c>
      <c r="K375" t="s">
        <v>26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37857</v>
      </c>
    </row>
    <row r="376" spans="1:19">
      <c r="A376" s="41" t="str">
        <f t="shared" si="11"/>
        <v>April</v>
      </c>
      <c r="B376" s="36" t="str">
        <f t="shared" si="12"/>
        <v>April 13, 2027</v>
      </c>
      <c r="C376" s="36" t="str" cm="1">
        <f t="array" ref="C376">_xlfn.IFS(F376="CO","Central Office",F376="NC","North Central",F376="NE","North East",F376="NW","North West",F376="SE","South East",F376="SW","South West")</f>
        <v>South East</v>
      </c>
      <c r="E376" t="s">
        <v>875</v>
      </c>
      <c r="F376" t="s">
        <v>55</v>
      </c>
      <c r="G376" t="s">
        <v>33</v>
      </c>
      <c r="H376" t="s">
        <v>162</v>
      </c>
      <c r="I376" s="37" t="s">
        <v>205</v>
      </c>
      <c r="J376" t="s">
        <v>70</v>
      </c>
      <c r="K376" t="s">
        <v>26</v>
      </c>
      <c r="L376">
        <v>1011</v>
      </c>
      <c r="M376">
        <v>0</v>
      </c>
      <c r="N376">
        <v>515</v>
      </c>
      <c r="O376">
        <v>150</v>
      </c>
      <c r="P376">
        <v>0</v>
      </c>
      <c r="Q376">
        <v>11420</v>
      </c>
      <c r="R376">
        <v>0</v>
      </c>
      <c r="S376">
        <v>13220</v>
      </c>
    </row>
    <row r="377" spans="1:19">
      <c r="A377" s="41" t="str">
        <f t="shared" si="11"/>
        <v>April</v>
      </c>
      <c r="B377" s="36" t="str">
        <f t="shared" si="12"/>
        <v>April 13, 2027</v>
      </c>
      <c r="C377" s="36" t="str" cm="1">
        <f t="array" ref="C377">_xlfn.IFS(F377="CO","Central Office",F377="NC","North Central",F377="NE","North East",F377="NW","North West",F377="SE","South East",F377="SW","South West")</f>
        <v>South West</v>
      </c>
      <c r="E377" t="s">
        <v>649</v>
      </c>
      <c r="F377" t="s">
        <v>65</v>
      </c>
      <c r="G377" t="s">
        <v>33</v>
      </c>
      <c r="H377" t="s">
        <v>144</v>
      </c>
      <c r="I377" s="37" t="s">
        <v>650</v>
      </c>
      <c r="J377" t="s">
        <v>69</v>
      </c>
      <c r="K377" t="s">
        <v>26</v>
      </c>
      <c r="L377">
        <v>21903</v>
      </c>
      <c r="M377">
        <v>0</v>
      </c>
      <c r="N377">
        <v>287</v>
      </c>
      <c r="O377">
        <v>407</v>
      </c>
      <c r="P377">
        <v>0</v>
      </c>
      <c r="Q377">
        <v>92683</v>
      </c>
      <c r="R377">
        <v>0</v>
      </c>
      <c r="S377">
        <v>349338</v>
      </c>
    </row>
    <row r="378" spans="1:19">
      <c r="A378" s="41" t="str">
        <f t="shared" si="11"/>
        <v>April</v>
      </c>
      <c r="B378" s="36" t="str">
        <f t="shared" si="12"/>
        <v>April 13, 2027</v>
      </c>
      <c r="C378" s="36" t="str" cm="1">
        <f t="array" ref="C378">_xlfn.IFS(F378="CO","Central Office",F378="NC","North Central",F378="NE","North East",F378="NW","North West",F378="SE","South East",F378="SW","South West")</f>
        <v>South West</v>
      </c>
      <c r="E378" t="s">
        <v>876</v>
      </c>
      <c r="F378" t="s">
        <v>65</v>
      </c>
      <c r="G378" t="s">
        <v>33</v>
      </c>
      <c r="H378" t="s">
        <v>215</v>
      </c>
      <c r="I378" s="37" t="s">
        <v>571</v>
      </c>
      <c r="J378" t="s">
        <v>67</v>
      </c>
      <c r="K378" t="s">
        <v>26</v>
      </c>
      <c r="L378">
        <v>12686</v>
      </c>
      <c r="M378">
        <v>0</v>
      </c>
      <c r="N378">
        <v>181580</v>
      </c>
      <c r="O378">
        <v>88029</v>
      </c>
      <c r="P378">
        <v>2295</v>
      </c>
      <c r="Q378">
        <v>0</v>
      </c>
      <c r="R378">
        <v>0</v>
      </c>
      <c r="S378">
        <v>50475</v>
      </c>
    </row>
    <row r="379" spans="1:19">
      <c r="A379" s="41" t="str">
        <f t="shared" si="11"/>
        <v>April</v>
      </c>
      <c r="B379" s="36" t="str">
        <f t="shared" si="12"/>
        <v>April 13, 2027</v>
      </c>
      <c r="C379" s="36" t="str" cm="1">
        <f t="array" ref="C379">_xlfn.IFS(F379="CO","Central Office",F379="NC","North Central",F379="NE","North East",F379="NW","North West",F379="SE","South East",F379="SW","South West")</f>
        <v>South West</v>
      </c>
      <c r="E379" t="s">
        <v>877</v>
      </c>
      <c r="F379" t="s">
        <v>65</v>
      </c>
      <c r="G379" t="s">
        <v>33</v>
      </c>
      <c r="H379" t="s">
        <v>215</v>
      </c>
      <c r="I379" s="37" t="s">
        <v>878</v>
      </c>
      <c r="J379" t="s">
        <v>67</v>
      </c>
      <c r="K379" t="s">
        <v>26</v>
      </c>
      <c r="L379">
        <v>18855</v>
      </c>
      <c r="M379">
        <v>0</v>
      </c>
      <c r="N379">
        <v>119033</v>
      </c>
      <c r="O379">
        <v>112185</v>
      </c>
      <c r="P379">
        <v>0</v>
      </c>
      <c r="Q379">
        <v>0</v>
      </c>
      <c r="R379">
        <v>0</v>
      </c>
      <c r="S379">
        <v>69825</v>
      </c>
    </row>
    <row r="380" spans="1:19">
      <c r="A380" s="41" t="str">
        <f t="shared" si="11"/>
        <v>April</v>
      </c>
      <c r="B380" s="36" t="str">
        <f t="shared" si="12"/>
        <v>April 13, 2027</v>
      </c>
      <c r="C380" s="36" t="str" cm="1">
        <f t="array" ref="C380">_xlfn.IFS(F380="CO","Central Office",F380="NC","North Central",F380="NE","North East",F380="NW","North West",F380="SE","South East",F380="SW","South West")</f>
        <v>South West</v>
      </c>
      <c r="E380" t="s">
        <v>879</v>
      </c>
      <c r="F380" t="s">
        <v>65</v>
      </c>
      <c r="G380" t="s">
        <v>33</v>
      </c>
      <c r="H380" t="s">
        <v>215</v>
      </c>
      <c r="I380" s="37" t="s">
        <v>571</v>
      </c>
      <c r="J380" t="s">
        <v>66</v>
      </c>
      <c r="K380" t="s">
        <v>26</v>
      </c>
      <c r="L380">
        <v>14555</v>
      </c>
      <c r="M380">
        <v>0</v>
      </c>
      <c r="N380">
        <v>76425</v>
      </c>
      <c r="O380">
        <v>89162</v>
      </c>
      <c r="P380">
        <v>0</v>
      </c>
      <c r="Q380">
        <v>0</v>
      </c>
      <c r="R380">
        <v>0</v>
      </c>
      <c r="S380">
        <v>48453</v>
      </c>
    </row>
    <row r="381" spans="1:19">
      <c r="A381" s="41" t="str">
        <f t="shared" si="11"/>
        <v>April</v>
      </c>
      <c r="B381" s="36" t="str">
        <f t="shared" si="12"/>
        <v>April 13, 2027</v>
      </c>
      <c r="C381" s="36" t="str" cm="1">
        <f t="array" ref="C381">_xlfn.IFS(F381="CO","Central Office",F381="NC","North Central",F381="NE","North East",F381="NW","North West",F381="SE","South East",F381="SW","South West")</f>
        <v>South West</v>
      </c>
      <c r="E381" t="s">
        <v>880</v>
      </c>
      <c r="F381" t="s">
        <v>65</v>
      </c>
      <c r="G381" t="s">
        <v>30</v>
      </c>
      <c r="H381" t="s">
        <v>104</v>
      </c>
      <c r="I381" s="37" t="s">
        <v>881</v>
      </c>
      <c r="J381" t="s">
        <v>54</v>
      </c>
      <c r="K381" t="s">
        <v>64</v>
      </c>
      <c r="L381">
        <v>82</v>
      </c>
      <c r="M381">
        <v>0</v>
      </c>
      <c r="N381">
        <v>100</v>
      </c>
      <c r="O381">
        <v>250</v>
      </c>
      <c r="P381">
        <v>1073</v>
      </c>
      <c r="Q381">
        <v>0</v>
      </c>
      <c r="R381">
        <v>0</v>
      </c>
      <c r="S381">
        <v>0</v>
      </c>
    </row>
    <row r="382" spans="1:19">
      <c r="A382" s="41" t="str">
        <f t="shared" si="11"/>
        <v>April</v>
      </c>
      <c r="B382" s="36" t="str">
        <f t="shared" si="12"/>
        <v>April 13, 2027</v>
      </c>
      <c r="C382" s="36" t="str" cm="1">
        <f t="array" ref="C382">_xlfn.IFS(F382="CO","Central Office",F382="NC","North Central",F382="NE","North East",F382="NW","North West",F382="SE","South East",F382="SW","South West")</f>
        <v>South West</v>
      </c>
      <c r="E382" t="s">
        <v>882</v>
      </c>
      <c r="F382" t="s">
        <v>65</v>
      </c>
      <c r="G382" t="s">
        <v>30</v>
      </c>
      <c r="H382" t="s">
        <v>104</v>
      </c>
      <c r="I382" s="37" t="s">
        <v>883</v>
      </c>
      <c r="J382" t="s">
        <v>67</v>
      </c>
      <c r="K382" t="s">
        <v>64</v>
      </c>
      <c r="L382">
        <v>1375</v>
      </c>
      <c r="M382">
        <v>0</v>
      </c>
      <c r="N382">
        <v>4100</v>
      </c>
      <c r="O382">
        <v>4000</v>
      </c>
      <c r="P382">
        <v>0</v>
      </c>
      <c r="Q382">
        <v>0</v>
      </c>
      <c r="R382">
        <v>0</v>
      </c>
      <c r="S382">
        <v>3000</v>
      </c>
    </row>
    <row r="383" spans="1:19">
      <c r="A383" s="41" t="str">
        <f t="shared" si="11"/>
        <v>April</v>
      </c>
      <c r="B383" s="36" t="str">
        <f t="shared" si="12"/>
        <v>April 13, 2027</v>
      </c>
      <c r="C383" s="36" t="str" cm="1">
        <f t="array" ref="C383">_xlfn.IFS(F383="CO","Central Office",F383="NC","North Central",F383="NE","North East",F383="NW","North West",F383="SE","South East",F383="SW","South West")</f>
        <v>North West</v>
      </c>
      <c r="E383" t="s">
        <v>682</v>
      </c>
      <c r="F383" t="s">
        <v>53</v>
      </c>
      <c r="G383" t="s">
        <v>30</v>
      </c>
      <c r="H383" t="s">
        <v>104</v>
      </c>
      <c r="I383" s="37" t="s">
        <v>683</v>
      </c>
      <c r="J383" t="s">
        <v>56</v>
      </c>
      <c r="K383" t="s">
        <v>64</v>
      </c>
      <c r="L383">
        <v>4</v>
      </c>
      <c r="M383">
        <v>766</v>
      </c>
      <c r="N383">
        <v>250</v>
      </c>
      <c r="O383">
        <v>211</v>
      </c>
      <c r="P383">
        <v>0</v>
      </c>
      <c r="Q383">
        <v>0</v>
      </c>
      <c r="R383">
        <v>0</v>
      </c>
      <c r="S383">
        <v>0</v>
      </c>
    </row>
    <row r="384" spans="1:19">
      <c r="A384" s="41" t="str">
        <f t="shared" si="11"/>
        <v>April</v>
      </c>
      <c r="B384" s="36" t="str">
        <f t="shared" si="12"/>
        <v>April 13, 2027</v>
      </c>
      <c r="C384" s="36" t="str" cm="1">
        <f t="array" ref="C384">_xlfn.IFS(F384="CO","Central Office",F384="NC","North Central",F384="NE","North East",F384="NW","North West",F384="SE","South East",F384="SW","South West")</f>
        <v>North East</v>
      </c>
      <c r="E384" t="s">
        <v>888</v>
      </c>
      <c r="F384" t="s">
        <v>57</v>
      </c>
      <c r="G384" t="s">
        <v>31</v>
      </c>
      <c r="H384" t="s">
        <v>198</v>
      </c>
      <c r="I384" s="37" t="s">
        <v>889</v>
      </c>
      <c r="J384" t="s">
        <v>62</v>
      </c>
      <c r="K384" t="s">
        <v>64</v>
      </c>
      <c r="L384">
        <v>130</v>
      </c>
      <c r="M384">
        <v>0</v>
      </c>
      <c r="N384">
        <v>325</v>
      </c>
      <c r="O384">
        <v>450</v>
      </c>
      <c r="P384">
        <v>12440</v>
      </c>
      <c r="Q384">
        <v>465</v>
      </c>
      <c r="R384">
        <v>0</v>
      </c>
      <c r="S384">
        <v>1285</v>
      </c>
    </row>
    <row r="385" spans="1:19">
      <c r="A385" s="41" t="str">
        <f t="shared" si="11"/>
        <v>May</v>
      </c>
      <c r="B385" s="36" t="str">
        <f t="shared" si="12"/>
        <v>May 11, 2027</v>
      </c>
      <c r="C385" s="36" t="str" cm="1">
        <f t="array" ref="C385">_xlfn.IFS(F385="CO","Central Office",F385="NC","North Central",F385="NE","North East",F385="NW","North West",F385="SE","South East",F385="SW","South West")</f>
        <v>North West</v>
      </c>
      <c r="D385" t="s">
        <v>916</v>
      </c>
      <c r="E385" t="s">
        <v>961</v>
      </c>
      <c r="F385" t="s">
        <v>53</v>
      </c>
      <c r="G385" t="s">
        <v>36</v>
      </c>
      <c r="H385" t="s">
        <v>99</v>
      </c>
      <c r="I385" s="37" t="s">
        <v>962</v>
      </c>
      <c r="J385" t="s">
        <v>62</v>
      </c>
      <c r="K385" t="s">
        <v>26</v>
      </c>
      <c r="L385">
        <v>520</v>
      </c>
      <c r="M385">
        <v>210</v>
      </c>
      <c r="N385">
        <v>1871</v>
      </c>
      <c r="O385">
        <v>2972</v>
      </c>
      <c r="P385">
        <v>0</v>
      </c>
      <c r="Q385">
        <v>0</v>
      </c>
      <c r="R385">
        <v>0</v>
      </c>
      <c r="S385">
        <v>26589</v>
      </c>
    </row>
    <row r="386" spans="1:19">
      <c r="A386" s="41" t="str">
        <f t="shared" si="11"/>
        <v>May</v>
      </c>
      <c r="B386" s="36" t="str">
        <f t="shared" si="12"/>
        <v>May 11, 2027</v>
      </c>
      <c r="C386" s="36" t="str" cm="1">
        <f t="array" ref="C386">_xlfn.IFS(F386="CO","Central Office",F386="NC","North Central",F386="NE","North East",F386="NW","North West",F386="SE","South East",F386="SW","South West")</f>
        <v>South East</v>
      </c>
      <c r="E386" t="s">
        <v>890</v>
      </c>
      <c r="F386" t="s">
        <v>55</v>
      </c>
      <c r="G386" t="s">
        <v>34</v>
      </c>
      <c r="H386" t="s">
        <v>100</v>
      </c>
      <c r="I386" s="37" t="s">
        <v>891</v>
      </c>
      <c r="J386" t="s">
        <v>56</v>
      </c>
      <c r="K386" t="s">
        <v>26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3500</v>
      </c>
    </row>
    <row r="387" spans="1:19">
      <c r="A387" s="41" t="str">
        <f t="shared" ref="A387:A408" si="13">LEFT(B387,FIND(" ",B387)-1)</f>
        <v>May</v>
      </c>
      <c r="B387" s="36" t="str">
        <f t="shared" ref="B387:B408" si="14">IF(D387="",B386,D387)</f>
        <v>May 11, 2027</v>
      </c>
      <c r="C387" s="36" t="str" cm="1">
        <f t="array" ref="C387">_xlfn.IFS(F387="CO","Central Office",F387="NC","North Central",F387="NE","North East",F387="NW","North West",F387="SE","South East",F387="SW","South West")</f>
        <v>South West</v>
      </c>
      <c r="E387" t="s">
        <v>892</v>
      </c>
      <c r="F387" t="s">
        <v>65</v>
      </c>
      <c r="G387" t="s">
        <v>33</v>
      </c>
      <c r="H387" t="s">
        <v>893</v>
      </c>
      <c r="I387" s="37" t="s">
        <v>894</v>
      </c>
      <c r="J387" t="s">
        <v>66</v>
      </c>
      <c r="K387" t="s">
        <v>26</v>
      </c>
      <c r="L387">
        <v>1860</v>
      </c>
      <c r="M387">
        <v>6284</v>
      </c>
      <c r="N387">
        <v>23845</v>
      </c>
      <c r="O387">
        <v>27060</v>
      </c>
      <c r="P387">
        <v>0</v>
      </c>
      <c r="Q387">
        <v>84</v>
      </c>
      <c r="R387">
        <v>0</v>
      </c>
      <c r="S387">
        <v>14149</v>
      </c>
    </row>
    <row r="388" spans="1:19">
      <c r="A388" s="41" t="str">
        <f t="shared" si="13"/>
        <v>May</v>
      </c>
      <c r="B388" s="36" t="str">
        <f t="shared" si="14"/>
        <v>May 11, 2027</v>
      </c>
      <c r="C388" s="36" t="str" cm="1">
        <f t="array" ref="C388">_xlfn.IFS(F388="CO","Central Office",F388="NC","North Central",F388="NE","North East",F388="NW","North West",F388="SE","South East",F388="SW","South West")</f>
        <v>North East</v>
      </c>
      <c r="E388" t="s">
        <v>895</v>
      </c>
      <c r="F388" t="s">
        <v>57</v>
      </c>
      <c r="G388" t="s">
        <v>30</v>
      </c>
      <c r="H388" t="s">
        <v>104</v>
      </c>
      <c r="I388" s="37" t="s">
        <v>896</v>
      </c>
      <c r="J388" t="s">
        <v>56</v>
      </c>
      <c r="K388" t="s">
        <v>64</v>
      </c>
      <c r="L388">
        <v>0</v>
      </c>
      <c r="M388">
        <v>0</v>
      </c>
      <c r="N388">
        <v>0</v>
      </c>
      <c r="O388">
        <v>30</v>
      </c>
      <c r="P388">
        <v>0</v>
      </c>
      <c r="Q388">
        <v>0</v>
      </c>
      <c r="R388">
        <v>0</v>
      </c>
      <c r="S388">
        <v>33020</v>
      </c>
    </row>
    <row r="389" spans="1:19">
      <c r="A389" s="41" t="str">
        <f t="shared" si="13"/>
        <v>May</v>
      </c>
      <c r="B389" s="36" t="str">
        <f t="shared" si="14"/>
        <v>May 11, 2027</v>
      </c>
      <c r="C389" s="36" t="str" cm="1">
        <f t="array" ref="C389">_xlfn.IFS(F389="CO","Central Office",F389="NC","North Central",F389="NE","North East",F389="NW","North West",F389="SE","South East",F389="SW","South West")</f>
        <v>South West</v>
      </c>
      <c r="E389" t="s">
        <v>723</v>
      </c>
      <c r="F389" t="s">
        <v>65</v>
      </c>
      <c r="G389" t="s">
        <v>31</v>
      </c>
      <c r="H389" t="s">
        <v>135</v>
      </c>
      <c r="I389" s="37" t="s">
        <v>724</v>
      </c>
      <c r="J389" t="s">
        <v>54</v>
      </c>
      <c r="K389" t="s">
        <v>64</v>
      </c>
      <c r="L389">
        <v>700</v>
      </c>
      <c r="M389">
        <v>0</v>
      </c>
      <c r="N389">
        <v>2500</v>
      </c>
      <c r="O389">
        <v>2100</v>
      </c>
      <c r="P389">
        <v>4500</v>
      </c>
      <c r="Q389">
        <v>0</v>
      </c>
      <c r="R389">
        <v>0</v>
      </c>
      <c r="S389">
        <v>2400</v>
      </c>
    </row>
    <row r="390" spans="1:19">
      <c r="A390" s="41" t="str">
        <f t="shared" si="13"/>
        <v>May</v>
      </c>
      <c r="B390" s="36" t="str">
        <f t="shared" si="14"/>
        <v>May 11, 2027</v>
      </c>
      <c r="C390" s="36" t="str" cm="1">
        <f t="array" ref="C390">_xlfn.IFS(F390="CO","Central Office",F390="NC","North Central",F390="NE","North East",F390="NW","North West",F390="SE","South East",F390="SW","South West")</f>
        <v>South West</v>
      </c>
      <c r="E390" t="s">
        <v>729</v>
      </c>
      <c r="F390" t="s">
        <v>65</v>
      </c>
      <c r="G390" t="s">
        <v>33</v>
      </c>
      <c r="H390" t="s">
        <v>730</v>
      </c>
      <c r="I390" s="37" t="s">
        <v>731</v>
      </c>
      <c r="J390" t="s">
        <v>56</v>
      </c>
      <c r="K390" t="s">
        <v>26</v>
      </c>
      <c r="L390">
        <v>205</v>
      </c>
      <c r="M390">
        <v>0</v>
      </c>
      <c r="N390">
        <v>1000</v>
      </c>
      <c r="O390">
        <v>965</v>
      </c>
      <c r="P390">
        <v>0</v>
      </c>
      <c r="Q390">
        <v>0</v>
      </c>
      <c r="R390">
        <v>0</v>
      </c>
      <c r="S390">
        <v>800</v>
      </c>
    </row>
    <row r="391" spans="1:19">
      <c r="A391" s="41" t="str">
        <f t="shared" si="13"/>
        <v>May</v>
      </c>
      <c r="B391" s="36" t="str">
        <f t="shared" si="14"/>
        <v>May 11, 2027</v>
      </c>
      <c r="C391" s="36" t="str" cm="1">
        <f t="array" ref="C391">_xlfn.IFS(F391="CO","Central Office",F391="NC","North Central",F391="NE","North East",F391="NW","North West",F391="SE","South East",F391="SW","South West")</f>
        <v>South West</v>
      </c>
      <c r="E391" t="s">
        <v>667</v>
      </c>
      <c r="F391" t="s">
        <v>65</v>
      </c>
      <c r="G391" t="s">
        <v>30</v>
      </c>
      <c r="H391" t="s">
        <v>104</v>
      </c>
      <c r="I391" s="37" t="s">
        <v>668</v>
      </c>
      <c r="J391" t="s">
        <v>66</v>
      </c>
      <c r="K391" t="s">
        <v>64</v>
      </c>
      <c r="L391">
        <v>555</v>
      </c>
      <c r="M391">
        <v>0</v>
      </c>
      <c r="N391">
        <v>2345</v>
      </c>
      <c r="O391">
        <v>2910</v>
      </c>
      <c r="P391">
        <v>0</v>
      </c>
      <c r="Q391">
        <v>0</v>
      </c>
      <c r="R391">
        <v>0</v>
      </c>
      <c r="S391">
        <v>0</v>
      </c>
    </row>
    <row r="392" spans="1:19">
      <c r="A392" s="41" t="str">
        <f t="shared" si="13"/>
        <v>May</v>
      </c>
      <c r="B392" s="36" t="str">
        <f t="shared" si="14"/>
        <v>May 11, 2027</v>
      </c>
      <c r="C392" s="36" t="str" cm="1">
        <f t="array" ref="C392">_xlfn.IFS(F392="CO","Central Office",F392="NC","North Central",F392="NE","North East",F392="NW","North West",F392="SE","South East",F392="SW","South West")</f>
        <v>North Central</v>
      </c>
      <c r="E392" t="s">
        <v>454</v>
      </c>
      <c r="F392" t="s">
        <v>61</v>
      </c>
      <c r="G392" t="s">
        <v>30</v>
      </c>
      <c r="H392" t="s">
        <v>104</v>
      </c>
      <c r="I392" s="37" t="s">
        <v>455</v>
      </c>
      <c r="J392" t="s">
        <v>54</v>
      </c>
      <c r="K392" t="s">
        <v>64</v>
      </c>
      <c r="L392">
        <v>61</v>
      </c>
      <c r="M392">
        <v>0</v>
      </c>
      <c r="N392">
        <v>157</v>
      </c>
      <c r="O392">
        <v>264</v>
      </c>
      <c r="P392">
        <v>2600</v>
      </c>
      <c r="Q392">
        <v>0</v>
      </c>
      <c r="R392">
        <v>0</v>
      </c>
      <c r="S392">
        <v>48</v>
      </c>
    </row>
    <row r="393" spans="1:19">
      <c r="A393" s="41" t="str">
        <f t="shared" si="13"/>
        <v>May</v>
      </c>
      <c r="B393" s="36" t="str">
        <f t="shared" si="14"/>
        <v>May 11, 2027</v>
      </c>
      <c r="C393" s="36" t="str" cm="1">
        <f t="array" ref="C393">_xlfn.IFS(F393="CO","Central Office",F393="NC","North Central",F393="NE","North East",F393="NW","North West",F393="SE","South East",F393="SW","South West")</f>
        <v>North Central</v>
      </c>
      <c r="E393" t="s">
        <v>897</v>
      </c>
      <c r="F393" t="s">
        <v>61</v>
      </c>
      <c r="G393" t="s">
        <v>33</v>
      </c>
      <c r="H393" t="s">
        <v>898</v>
      </c>
      <c r="I393" s="37" t="s">
        <v>899</v>
      </c>
      <c r="J393" t="s">
        <v>59</v>
      </c>
      <c r="K393" t="s">
        <v>26</v>
      </c>
      <c r="L393">
        <v>6532</v>
      </c>
      <c r="M393">
        <v>0</v>
      </c>
      <c r="N393">
        <v>2692</v>
      </c>
      <c r="O393">
        <v>1536</v>
      </c>
      <c r="P393">
        <v>0</v>
      </c>
      <c r="Q393">
        <v>41293</v>
      </c>
      <c r="R393">
        <v>0</v>
      </c>
      <c r="S393">
        <v>53871</v>
      </c>
    </row>
    <row r="394" spans="1:19">
      <c r="A394" s="41" t="str">
        <f t="shared" si="13"/>
        <v>May</v>
      </c>
      <c r="B394" s="36" t="str">
        <f t="shared" si="14"/>
        <v>May 11, 2027</v>
      </c>
      <c r="C394" s="36" t="str" cm="1">
        <f t="array" ref="C394">_xlfn.IFS(F394="CO","Central Office",F394="NC","North Central",F394="NE","North East",F394="NW","North West",F394="SE","South East",F394="SW","South West")</f>
        <v>North Central</v>
      </c>
      <c r="E394" t="s">
        <v>900</v>
      </c>
      <c r="F394" t="s">
        <v>61</v>
      </c>
      <c r="G394" t="s">
        <v>33</v>
      </c>
      <c r="H394" t="s">
        <v>185</v>
      </c>
      <c r="I394" s="37" t="s">
        <v>901</v>
      </c>
      <c r="J394" t="s">
        <v>58</v>
      </c>
      <c r="K394" t="s">
        <v>26</v>
      </c>
      <c r="L394">
        <v>62197</v>
      </c>
      <c r="M394">
        <v>0</v>
      </c>
      <c r="N394">
        <v>5296</v>
      </c>
      <c r="O394">
        <v>11667</v>
      </c>
      <c r="P394">
        <v>0</v>
      </c>
      <c r="Q394">
        <v>244377</v>
      </c>
      <c r="R394">
        <v>0</v>
      </c>
      <c r="S394">
        <v>209271</v>
      </c>
    </row>
    <row r="395" spans="1:19">
      <c r="A395" s="41" t="str">
        <f t="shared" si="13"/>
        <v>May</v>
      </c>
      <c r="B395" s="36" t="str">
        <f t="shared" si="14"/>
        <v>May 11, 2027</v>
      </c>
      <c r="C395" s="36" t="str" cm="1">
        <f t="array" ref="C395">_xlfn.IFS(F395="CO","Central Office",F395="NC","North Central",F395="NE","North East",F395="NW","North West",F395="SE","South East",F395="SW","South West")</f>
        <v>North Central</v>
      </c>
      <c r="E395" t="s">
        <v>963</v>
      </c>
      <c r="F395" t="s">
        <v>61</v>
      </c>
      <c r="G395" t="s">
        <v>33</v>
      </c>
      <c r="H395" t="s">
        <v>964</v>
      </c>
      <c r="I395" s="37" t="s">
        <v>965</v>
      </c>
      <c r="J395" t="s">
        <v>59</v>
      </c>
      <c r="K395" t="s">
        <v>26</v>
      </c>
      <c r="L395">
        <v>1830</v>
      </c>
      <c r="M395">
        <v>0</v>
      </c>
      <c r="N395">
        <v>0</v>
      </c>
      <c r="O395">
        <v>114</v>
      </c>
      <c r="P395">
        <v>0</v>
      </c>
      <c r="Q395">
        <v>16421</v>
      </c>
      <c r="R395">
        <v>0</v>
      </c>
      <c r="S395">
        <v>15600</v>
      </c>
    </row>
    <row r="396" spans="1:19">
      <c r="A396" s="41" t="str">
        <f t="shared" si="13"/>
        <v>May</v>
      </c>
      <c r="B396" s="36" t="str">
        <f t="shared" si="14"/>
        <v>May 11, 2027</v>
      </c>
      <c r="C396" s="36" t="str" cm="1">
        <f t="array" ref="C396">_xlfn.IFS(F396="CO","Central Office",F396="NC","North Central",F396="NE","North East",F396="NW","North West",F396="SE","South East",F396="SW","South West")</f>
        <v>North Central</v>
      </c>
      <c r="E396" t="s">
        <v>884</v>
      </c>
      <c r="F396" t="s">
        <v>61</v>
      </c>
      <c r="G396" t="s">
        <v>33</v>
      </c>
      <c r="H396" t="s">
        <v>885</v>
      </c>
      <c r="I396" s="37" t="s">
        <v>886</v>
      </c>
      <c r="J396" t="s">
        <v>59</v>
      </c>
      <c r="K396" t="s">
        <v>26</v>
      </c>
      <c r="L396">
        <v>15300</v>
      </c>
      <c r="M396">
        <v>0</v>
      </c>
      <c r="N396">
        <v>2710</v>
      </c>
      <c r="O396">
        <v>8300</v>
      </c>
      <c r="P396">
        <v>0</v>
      </c>
      <c r="Q396">
        <v>91000</v>
      </c>
      <c r="R396">
        <v>0</v>
      </c>
      <c r="S396">
        <v>311700</v>
      </c>
    </row>
    <row r="397" spans="1:19">
      <c r="A397" s="41" t="str">
        <f t="shared" si="13"/>
        <v>May</v>
      </c>
      <c r="B397" s="36" t="str">
        <f t="shared" si="14"/>
        <v>May 11, 2027</v>
      </c>
      <c r="C397" s="36" t="str" cm="1">
        <f t="array" ref="C397">_xlfn.IFS(F397="CO","Central Office",F397="NC","North Central",F397="NE","North East",F397="NW","North West",F397="SE","South East",F397="SW","South West")</f>
        <v>North Central</v>
      </c>
      <c r="E397" t="s">
        <v>887</v>
      </c>
      <c r="F397" t="s">
        <v>61</v>
      </c>
      <c r="G397" t="s">
        <v>33</v>
      </c>
      <c r="H397" t="s">
        <v>885</v>
      </c>
      <c r="I397" s="37" t="s">
        <v>886</v>
      </c>
      <c r="J397" t="s">
        <v>59</v>
      </c>
      <c r="K397" t="s">
        <v>26</v>
      </c>
      <c r="L397">
        <v>11500</v>
      </c>
      <c r="M397">
        <v>0</v>
      </c>
      <c r="N397">
        <v>7900</v>
      </c>
      <c r="O397">
        <v>6500</v>
      </c>
      <c r="P397">
        <v>0</v>
      </c>
      <c r="Q397">
        <v>70000</v>
      </c>
      <c r="R397">
        <v>0</v>
      </c>
      <c r="S397">
        <v>247800</v>
      </c>
    </row>
    <row r="398" spans="1:19">
      <c r="A398" s="41" t="str">
        <f t="shared" si="13"/>
        <v>May</v>
      </c>
      <c r="B398" s="36" t="str">
        <f t="shared" si="14"/>
        <v>May 11, 2027</v>
      </c>
      <c r="C398" s="36" t="str" cm="1">
        <f t="array" ref="C398">_xlfn.IFS(F398="CO","Central Office",F398="NC","North Central",F398="NE","North East",F398="NW","North West",F398="SE","South East",F398="SW","South West")</f>
        <v>North Central</v>
      </c>
      <c r="E398" t="s">
        <v>966</v>
      </c>
      <c r="F398" t="s">
        <v>61</v>
      </c>
      <c r="G398" t="s">
        <v>203</v>
      </c>
      <c r="H398" t="s">
        <v>204</v>
      </c>
      <c r="I398" s="37" t="s">
        <v>303</v>
      </c>
      <c r="J398" t="s">
        <v>56</v>
      </c>
      <c r="K398" t="s">
        <v>26</v>
      </c>
      <c r="L398">
        <v>600</v>
      </c>
      <c r="M398">
        <v>2410</v>
      </c>
      <c r="N398">
        <v>1733</v>
      </c>
      <c r="O398">
        <v>2060</v>
      </c>
      <c r="P398">
        <v>0</v>
      </c>
      <c r="Q398">
        <v>0</v>
      </c>
      <c r="R398">
        <v>0</v>
      </c>
      <c r="S398">
        <v>3000</v>
      </c>
    </row>
    <row r="399" spans="1:19">
      <c r="A399" s="41" t="str">
        <f t="shared" si="13"/>
        <v>May</v>
      </c>
      <c r="B399" s="36" t="str">
        <f t="shared" si="14"/>
        <v>May 11, 2027</v>
      </c>
      <c r="C399" s="36" t="str" cm="1">
        <f t="array" ref="C399">_xlfn.IFS(F399="CO","Central Office",F399="NC","North Central",F399="NE","North East",F399="NW","North West",F399="SE","South East",F399="SW","South West")</f>
        <v>South West</v>
      </c>
      <c r="E399" t="s">
        <v>840</v>
      </c>
      <c r="F399" t="s">
        <v>65</v>
      </c>
      <c r="G399" t="s">
        <v>30</v>
      </c>
      <c r="H399" t="s">
        <v>104</v>
      </c>
      <c r="I399" s="37" t="s">
        <v>841</v>
      </c>
      <c r="J399" t="s">
        <v>73</v>
      </c>
      <c r="K399" t="s">
        <v>64</v>
      </c>
      <c r="L399">
        <v>4500</v>
      </c>
      <c r="M399">
        <v>0</v>
      </c>
      <c r="N399">
        <v>11200</v>
      </c>
      <c r="O399">
        <v>17800</v>
      </c>
      <c r="P399">
        <v>0</v>
      </c>
      <c r="Q399">
        <v>0</v>
      </c>
      <c r="R399">
        <v>0</v>
      </c>
      <c r="S399">
        <v>20000</v>
      </c>
    </row>
    <row r="400" spans="1:19">
      <c r="A400" s="41" t="str">
        <f t="shared" si="13"/>
        <v>May</v>
      </c>
      <c r="B400" s="36" t="str">
        <f t="shared" si="14"/>
        <v>May 11, 2027</v>
      </c>
      <c r="C400" s="36" t="str" cm="1">
        <f t="array" ref="C400">_xlfn.IFS(F400="CO","Central Office",F400="NC","North Central",F400="NE","North East",F400="NW","North West",F400="SE","South East",F400="SW","South West")</f>
        <v>South West</v>
      </c>
      <c r="E400" t="s">
        <v>671</v>
      </c>
      <c r="F400" t="s">
        <v>65</v>
      </c>
      <c r="G400" t="s">
        <v>31</v>
      </c>
      <c r="H400" t="s">
        <v>672</v>
      </c>
      <c r="I400" s="37" t="s">
        <v>673</v>
      </c>
      <c r="J400" t="s">
        <v>67</v>
      </c>
      <c r="K400" t="s">
        <v>64</v>
      </c>
      <c r="L400">
        <v>10550</v>
      </c>
      <c r="M400">
        <v>0</v>
      </c>
      <c r="N400">
        <v>4500</v>
      </c>
      <c r="O400">
        <v>5900</v>
      </c>
      <c r="P400">
        <v>0</v>
      </c>
      <c r="Q400">
        <v>0</v>
      </c>
      <c r="R400">
        <v>0</v>
      </c>
      <c r="S400">
        <v>45200</v>
      </c>
    </row>
    <row r="401" spans="1:19">
      <c r="A401" s="41" t="str">
        <f t="shared" si="13"/>
        <v>May</v>
      </c>
      <c r="B401" s="36" t="str">
        <f t="shared" si="14"/>
        <v>May 11, 2027</v>
      </c>
      <c r="C401" s="36" t="str" cm="1">
        <f t="array" ref="C401">_xlfn.IFS(F401="CO","Central Office",F401="NC","North Central",F401="NE","North East",F401="NW","North West",F401="SE","South East",F401="SW","South West")</f>
        <v>North West</v>
      </c>
      <c r="E401" t="s">
        <v>902</v>
      </c>
      <c r="F401" t="s">
        <v>53</v>
      </c>
      <c r="G401" t="s">
        <v>35</v>
      </c>
      <c r="H401" t="s">
        <v>124</v>
      </c>
      <c r="I401" s="37" t="s">
        <v>903</v>
      </c>
      <c r="J401" t="s">
        <v>54</v>
      </c>
      <c r="K401" t="s">
        <v>26</v>
      </c>
      <c r="L401">
        <v>610</v>
      </c>
      <c r="M401">
        <v>87</v>
      </c>
      <c r="N401">
        <v>1200</v>
      </c>
      <c r="O401">
        <v>2115</v>
      </c>
      <c r="P401">
        <v>3315</v>
      </c>
      <c r="Q401">
        <v>1210</v>
      </c>
      <c r="R401">
        <v>0</v>
      </c>
      <c r="S401">
        <v>2300</v>
      </c>
    </row>
    <row r="402" spans="1:19">
      <c r="A402" s="41" t="str">
        <f t="shared" si="13"/>
        <v>May</v>
      </c>
      <c r="B402" s="36" t="str">
        <f t="shared" si="14"/>
        <v>May 11, 2027</v>
      </c>
      <c r="C402" s="36" t="str" cm="1">
        <f t="array" ref="C402">_xlfn.IFS(F402="CO","Central Office",F402="NC","North Central",F402="NE","North East",F402="NW","North West",F402="SE","South East",F402="SW","South West")</f>
        <v>North West</v>
      </c>
      <c r="E402" t="s">
        <v>847</v>
      </c>
      <c r="F402" t="s">
        <v>53</v>
      </c>
      <c r="G402" t="s">
        <v>30</v>
      </c>
      <c r="H402" t="s">
        <v>104</v>
      </c>
      <c r="I402" s="37" t="s">
        <v>848</v>
      </c>
      <c r="J402" t="s">
        <v>54</v>
      </c>
      <c r="K402" t="s">
        <v>64</v>
      </c>
      <c r="L402">
        <v>50</v>
      </c>
      <c r="M402">
        <v>0</v>
      </c>
      <c r="N402">
        <v>250</v>
      </c>
      <c r="O402">
        <v>220</v>
      </c>
      <c r="P402">
        <v>1232</v>
      </c>
      <c r="Q402">
        <v>0</v>
      </c>
      <c r="R402">
        <v>0</v>
      </c>
      <c r="S402">
        <v>0</v>
      </c>
    </row>
    <row r="403" spans="1:19">
      <c r="A403" s="41" t="str">
        <f t="shared" si="13"/>
        <v>May</v>
      </c>
      <c r="B403" s="36" t="str">
        <f t="shared" si="14"/>
        <v>May 11, 2027</v>
      </c>
      <c r="C403" s="36" t="str" cm="1">
        <f t="array" ref="C403">_xlfn.IFS(F403="CO","Central Office",F403="NC","North Central",F403="NE","North East",F403="NW","North West",F403="SE","South East",F403="SW","South West")</f>
        <v>North West</v>
      </c>
      <c r="E403" t="s">
        <v>856</v>
      </c>
      <c r="F403" t="s">
        <v>53</v>
      </c>
      <c r="G403" t="s">
        <v>30</v>
      </c>
      <c r="H403" t="s">
        <v>104</v>
      </c>
      <c r="I403" s="37" t="s">
        <v>857</v>
      </c>
      <c r="J403" t="s">
        <v>54</v>
      </c>
      <c r="K403" t="s">
        <v>64</v>
      </c>
      <c r="L403">
        <v>155</v>
      </c>
      <c r="M403">
        <v>0</v>
      </c>
      <c r="N403">
        <v>355</v>
      </c>
      <c r="O403">
        <v>480</v>
      </c>
      <c r="P403">
        <v>1418</v>
      </c>
      <c r="Q403">
        <v>0</v>
      </c>
      <c r="R403">
        <v>0</v>
      </c>
      <c r="S403">
        <v>0</v>
      </c>
    </row>
    <row r="404" spans="1:19">
      <c r="A404" s="41" t="str">
        <f t="shared" si="13"/>
        <v>May</v>
      </c>
      <c r="B404" s="36" t="str">
        <f t="shared" si="14"/>
        <v>May 11, 2027</v>
      </c>
      <c r="C404" s="36" t="str" cm="1">
        <f t="array" ref="C404">_xlfn.IFS(F404="CO","Central Office",F404="NC","North Central",F404="NE","North East",F404="NW","North West",F404="SE","South East",F404="SW","South West")</f>
        <v>North West</v>
      </c>
      <c r="E404" t="s">
        <v>611</v>
      </c>
      <c r="F404" t="s">
        <v>53</v>
      </c>
      <c r="G404" t="s">
        <v>30</v>
      </c>
      <c r="H404" t="s">
        <v>104</v>
      </c>
      <c r="I404" s="37" t="s">
        <v>612</v>
      </c>
      <c r="J404" t="s">
        <v>60</v>
      </c>
      <c r="K404" t="s">
        <v>64</v>
      </c>
      <c r="L404">
        <v>3895</v>
      </c>
      <c r="M404">
        <v>0</v>
      </c>
      <c r="N404">
        <v>0</v>
      </c>
      <c r="O404">
        <v>490</v>
      </c>
      <c r="P404">
        <v>0</v>
      </c>
      <c r="Q404">
        <v>29520</v>
      </c>
      <c r="R404">
        <v>0</v>
      </c>
      <c r="S404">
        <v>1020</v>
      </c>
    </row>
    <row r="405" spans="1:19">
      <c r="A405" s="41" t="str">
        <f t="shared" si="13"/>
        <v>May</v>
      </c>
      <c r="B405" s="36" t="str">
        <f t="shared" si="14"/>
        <v>May 11, 2027</v>
      </c>
      <c r="C405" s="36" t="str" cm="1">
        <f t="array" ref="C405">_xlfn.IFS(F405="CO","Central Office",F405="NC","North Central",F405="NE","North East",F405="NW","North West",F405="SE","South East",F405="SW","South West")</f>
        <v>North West</v>
      </c>
      <c r="E405" t="s">
        <v>613</v>
      </c>
      <c r="F405" t="s">
        <v>53</v>
      </c>
      <c r="G405" t="s">
        <v>30</v>
      </c>
      <c r="H405" t="s">
        <v>104</v>
      </c>
      <c r="I405" s="37" t="s">
        <v>614</v>
      </c>
      <c r="J405" t="s">
        <v>60</v>
      </c>
      <c r="K405" t="s">
        <v>64</v>
      </c>
      <c r="L405">
        <v>3910</v>
      </c>
      <c r="M405">
        <v>0</v>
      </c>
      <c r="N405">
        <v>0</v>
      </c>
      <c r="O405">
        <v>315</v>
      </c>
      <c r="P405">
        <v>0</v>
      </c>
      <c r="Q405">
        <v>37560</v>
      </c>
      <c r="R405">
        <v>0</v>
      </c>
      <c r="S405">
        <v>7195</v>
      </c>
    </row>
    <row r="406" spans="1:19">
      <c r="A406" s="41" t="str">
        <f t="shared" si="13"/>
        <v>May</v>
      </c>
      <c r="B406" s="36" t="str">
        <f t="shared" si="14"/>
        <v>May 11, 2027</v>
      </c>
      <c r="C406" s="36" t="str" cm="1">
        <f t="array" ref="C406">_xlfn.IFS(F406="CO","Central Office",F406="NC","North Central",F406="NE","North East",F406="NW","North West",F406="SE","South East",F406="SW","South West")</f>
        <v>North Central</v>
      </c>
      <c r="E406" t="s">
        <v>967</v>
      </c>
      <c r="F406" t="s">
        <v>61</v>
      </c>
      <c r="G406" t="s">
        <v>33</v>
      </c>
      <c r="H406" t="s">
        <v>968</v>
      </c>
      <c r="I406" s="37" t="s">
        <v>969</v>
      </c>
      <c r="J406" t="s">
        <v>59</v>
      </c>
      <c r="K406" t="s">
        <v>26</v>
      </c>
      <c r="L406">
        <v>21183</v>
      </c>
      <c r="M406">
        <v>0</v>
      </c>
      <c r="N406">
        <v>2511</v>
      </c>
      <c r="O406">
        <v>5320</v>
      </c>
      <c r="P406">
        <v>0</v>
      </c>
      <c r="Q406">
        <v>189554</v>
      </c>
      <c r="R406">
        <v>0</v>
      </c>
      <c r="S406">
        <v>326150</v>
      </c>
    </row>
    <row r="407" spans="1:19">
      <c r="A407" s="41" t="str">
        <f t="shared" si="13"/>
        <v>May</v>
      </c>
      <c r="B407" s="36" t="str">
        <f t="shared" si="14"/>
        <v>May 11, 2027</v>
      </c>
      <c r="C407" s="36" t="str" cm="1">
        <f t="array" ref="C407">_xlfn.IFS(F407="CO","Central Office",F407="NC","North Central",F407="NE","North East",F407="NW","North West",F407="SE","South East",F407="SW","South West")</f>
        <v>North East</v>
      </c>
      <c r="E407" t="s">
        <v>904</v>
      </c>
      <c r="F407" t="s">
        <v>57</v>
      </c>
      <c r="G407" t="s">
        <v>33</v>
      </c>
      <c r="H407" t="s">
        <v>118</v>
      </c>
      <c r="I407" s="37" t="s">
        <v>905</v>
      </c>
      <c r="J407" t="s">
        <v>54</v>
      </c>
      <c r="K407" t="s">
        <v>26</v>
      </c>
      <c r="L407">
        <v>299</v>
      </c>
      <c r="M407">
        <v>0</v>
      </c>
      <c r="N407">
        <v>853</v>
      </c>
      <c r="O407">
        <v>1174</v>
      </c>
      <c r="P407">
        <v>0</v>
      </c>
      <c r="Q407">
        <v>0</v>
      </c>
      <c r="R407">
        <v>0</v>
      </c>
      <c r="S407">
        <v>400</v>
      </c>
    </row>
    <row r="408" spans="1:19">
      <c r="A408" s="41" t="str">
        <f t="shared" si="13"/>
        <v>May</v>
      </c>
      <c r="B408" s="36" t="str">
        <f t="shared" si="14"/>
        <v>May 11, 2027</v>
      </c>
      <c r="C408" s="36" t="str" cm="1">
        <f t="array" ref="C408">_xlfn.IFS(F408="CO","Central Office",F408="NC","North Central",F408="NE","North East",F408="NW","North West",F408="SE","South East",F408="SW","South West")</f>
        <v>North Central</v>
      </c>
      <c r="E408" t="s">
        <v>367</v>
      </c>
      <c r="F408" t="s">
        <v>61</v>
      </c>
      <c r="G408" t="s">
        <v>33</v>
      </c>
      <c r="H408" t="s">
        <v>368</v>
      </c>
      <c r="I408" s="37" t="s">
        <v>369</v>
      </c>
      <c r="J408" t="s">
        <v>59</v>
      </c>
      <c r="K408" t="s">
        <v>26</v>
      </c>
      <c r="L408">
        <v>21877</v>
      </c>
      <c r="M408">
        <v>0</v>
      </c>
      <c r="N408">
        <v>1093</v>
      </c>
      <c r="O408">
        <v>1713</v>
      </c>
      <c r="P408">
        <v>0</v>
      </c>
      <c r="Q408">
        <v>162210</v>
      </c>
      <c r="R408">
        <v>0</v>
      </c>
      <c r="S408">
        <v>263540</v>
      </c>
    </row>
    <row r="409" spans="1:19">
      <c r="A409" s="41"/>
      <c r="B409" s="36"/>
      <c r="C409" s="36"/>
    </row>
    <row r="410" spans="1:19">
      <c r="A410" s="41" t="str">
        <f t="shared" ref="A410" si="15">LEFT(B410,FIND(" ",B410)-1)</f>
        <v>July</v>
      </c>
      <c r="B410" s="36" t="str">
        <f t="shared" ref="B410" si="16">IF(D410="",B409,D410)</f>
        <v>July 25, 2026</v>
      </c>
      <c r="C410" s="36" t="str" cm="1">
        <f t="array" ref="C410">_xlfn.IFS(F410="CO","Central Office",F410="NC","North Central",F410="NE","North East",F410="NW","North West",F410="SE","South East",F410="SW","South West")</f>
        <v>South West</v>
      </c>
      <c r="D410" s="46" t="s">
        <v>931</v>
      </c>
      <c r="E410" t="s">
        <v>917</v>
      </c>
      <c r="F410" t="s">
        <v>65</v>
      </c>
      <c r="G410" t="s">
        <v>34</v>
      </c>
      <c r="H410" t="s">
        <v>95</v>
      </c>
      <c r="I410" s="37" t="s">
        <v>918</v>
      </c>
      <c r="J410" t="s">
        <v>54</v>
      </c>
      <c r="K410" t="s">
        <v>26</v>
      </c>
      <c r="L410">
        <v>53000</v>
      </c>
      <c r="M410">
        <v>122500</v>
      </c>
      <c r="N410">
        <v>270000</v>
      </c>
      <c r="O410">
        <v>428000</v>
      </c>
      <c r="P410">
        <v>71500</v>
      </c>
      <c r="Q410">
        <v>187000</v>
      </c>
      <c r="R410">
        <v>0</v>
      </c>
      <c r="S410">
        <v>550000</v>
      </c>
    </row>
    <row r="411" spans="1:19">
      <c r="A411" s="41"/>
      <c r="B411" s="36"/>
      <c r="C411" s="36"/>
    </row>
    <row r="412" spans="1:19">
      <c r="A412" s="41"/>
      <c r="B412" s="36"/>
      <c r="C412" s="36"/>
    </row>
    <row r="413" spans="1:19">
      <c r="A413" s="41"/>
      <c r="B413" s="36"/>
      <c r="C413" s="36"/>
    </row>
    <row r="414" spans="1:19">
      <c r="A414" s="41"/>
      <c r="B414" s="36"/>
      <c r="C414" s="36"/>
    </row>
    <row r="415" spans="1:19">
      <c r="A415" s="41"/>
      <c r="B415" s="36"/>
      <c r="C415" s="36"/>
    </row>
    <row r="416" spans="1:19">
      <c r="A416" s="41"/>
      <c r="B416" s="36"/>
      <c r="C416" s="36"/>
    </row>
    <row r="417" spans="1:3">
      <c r="A417" s="41"/>
      <c r="B417" s="36"/>
      <c r="C417" s="36"/>
    </row>
    <row r="418" spans="1:3">
      <c r="A418" s="41"/>
      <c r="B418" s="36"/>
      <c r="C418" s="36"/>
    </row>
    <row r="419" spans="1:3">
      <c r="A419" s="41"/>
      <c r="B419" s="36"/>
      <c r="C419" s="36"/>
    </row>
    <row r="420" spans="1:3">
      <c r="A420" s="41"/>
      <c r="B420" s="36"/>
      <c r="C420" s="36"/>
    </row>
    <row r="421" spans="1:3">
      <c r="A421" s="41"/>
      <c r="B421" s="36"/>
      <c r="C421" s="36"/>
    </row>
    <row r="422" spans="1:3">
      <c r="A422" s="41"/>
      <c r="B422" s="36"/>
      <c r="C422" s="36"/>
    </row>
    <row r="423" spans="1:3">
      <c r="A423" s="41"/>
      <c r="B423" s="36"/>
      <c r="C423" s="36"/>
    </row>
    <row r="424" spans="1:3">
      <c r="A424" s="41"/>
      <c r="B424" s="36"/>
      <c r="C424" s="36"/>
    </row>
    <row r="425" spans="1:3">
      <c r="A425" s="41"/>
      <c r="B425" s="36"/>
      <c r="C425" s="36"/>
    </row>
    <row r="426" spans="1:3">
      <c r="A426" s="41"/>
      <c r="B426" s="36"/>
      <c r="C426" s="36"/>
    </row>
  </sheetData>
  <mergeCells count="1">
    <mergeCell ref="A1:A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SummaryFY27</vt:lpstr>
      <vt:lpstr>FY 27 Project Listing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FRIEDRICHS, DAVID A</dc:creator>
  <cp:lastModifiedBy>Lane Kimble</cp:lastModifiedBy>
  <cp:lastPrinted>2020-10-06T18:18:29Z</cp:lastPrinted>
  <dcterms:created xsi:type="dcterms:W3CDTF">2007-07-18T21:37:55Z</dcterms:created>
  <dcterms:modified xsi:type="dcterms:W3CDTF">2026-10-15T23:26:23Z</dcterms:modified>
</cp:coreProperties>
</file>